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Механизированная добыча\"/>
    </mc:Choice>
  </mc:AlternateContent>
  <bookViews>
    <workbookView xWindow="-110" yWindow="-110" windowWidth="19430" windowHeight="10430"/>
  </bookViews>
  <sheets>
    <sheet name="Приводы" sheetId="5" r:id="rId1"/>
    <sheet name="Лист1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main__">#REF!</definedName>
    <definedName name="__qryKolon__">#REF!</definedName>
    <definedName name="__qryKonductor__">#REF!</definedName>
    <definedName name="__qryNKT__">#REF!</definedName>
    <definedName name="__qryOpenPerf__">#REF!</definedName>
    <definedName name="__qryStahn__">#REF!</definedName>
    <definedName name="__qryTail__">#REF!</definedName>
    <definedName name="_1_">#REF!</definedName>
    <definedName name="_11.01.00">#REF!</definedName>
    <definedName name="_AAA1">#REF!</definedName>
    <definedName name="_AAA2">#REF!</definedName>
    <definedName name="_AAA3">#REF!</definedName>
    <definedName name="_AAA4">#REF!</definedName>
    <definedName name="_AAA5">#REF!</definedName>
    <definedName name="_AAA6">#REF!</definedName>
    <definedName name="_AAA7">#REF!</definedName>
    <definedName name="_ase65">#REF!</definedName>
    <definedName name="_BBB1">#REF!</definedName>
    <definedName name="_BBB2">#REF!</definedName>
    <definedName name="_BBB3">#REF!</definedName>
    <definedName name="_BBB4">#REF!</definedName>
    <definedName name="_BBB5">#REF!</definedName>
    <definedName name="_BBB6">#REF!</definedName>
    <definedName name="_BBB7">#REF!</definedName>
    <definedName name="_btf77">#REF!</definedName>
    <definedName name="_CCC1">#REF!</definedName>
    <definedName name="_CCC2">#REF!</definedName>
    <definedName name="_CCC3">#REF!</definedName>
    <definedName name="_CCC4">#REF!</definedName>
    <definedName name="_CCC5">#REF!</definedName>
    <definedName name="_CCC6">#REF!</definedName>
    <definedName name="_CCC7">#REF!</definedName>
    <definedName name="_cft56">#REF!</definedName>
    <definedName name="_crt6">#REF!</definedName>
    <definedName name="_der55">#REF!</definedName>
    <definedName name="_dfg67">#REF!</definedName>
    <definedName name="_dfr44">#REF!</definedName>
    <definedName name="_dft23">#REF!</definedName>
    <definedName name="_dfv56">#REF!</definedName>
    <definedName name="_dfw9">#REF!</definedName>
    <definedName name="_dky77">#REF!</definedName>
    <definedName name="_ert66">#REF!</definedName>
    <definedName name="_fgt22">#REF!</definedName>
    <definedName name="_fgu55">#REF!</definedName>
    <definedName name="_fgu98">#REF!</definedName>
    <definedName name="_iop45">#REF!</definedName>
    <definedName name="_lpo99">#REF!</definedName>
    <definedName name="_lpu88">#REF!</definedName>
    <definedName name="_MMM1">#REF!</definedName>
    <definedName name="_MMM2">#REF!</definedName>
    <definedName name="_MMM3">#REF!</definedName>
    <definedName name="_MMM4">#REF!</definedName>
    <definedName name="_MMM5">#REF!</definedName>
    <definedName name="_MMM6">#REF!</definedName>
    <definedName name="_MMM7">#REF!</definedName>
    <definedName name="_NNN1">#REF!</definedName>
    <definedName name="_NNN2">#REF!</definedName>
    <definedName name="_NNN3">#REF!</definedName>
    <definedName name="_NNN4">#REF!</definedName>
    <definedName name="_NNN5">#REF!</definedName>
    <definedName name="_NNN6">#REF!</definedName>
    <definedName name="_NNN7">#REF!</definedName>
    <definedName name="_rtl7">#REF!</definedName>
    <definedName name="_rtn88">#REF!</definedName>
    <definedName name="_srt55">#REF!</definedName>
    <definedName name="_srt77">#REF!</definedName>
    <definedName name="_SSS1">#REF!</definedName>
    <definedName name="_SSS2">#REF!</definedName>
    <definedName name="_SSS3">#REF!</definedName>
    <definedName name="_SSS4">#REF!</definedName>
    <definedName name="_SSS5">#REF!</definedName>
    <definedName name="_SSS6">#REF!</definedName>
    <definedName name="_SSS7">#REF!</definedName>
    <definedName name="_sui99">#REF!</definedName>
    <definedName name="_uin88">#REF!</definedName>
    <definedName name="_uio44">#REF!</definedName>
    <definedName name="_vae66">#REF!</definedName>
    <definedName name="_vfr77">#REF!</definedName>
    <definedName name="_vhy56">#REF!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xer55">#REF!</definedName>
    <definedName name="_xlnm._FilterDatabase" localSheetId="1" hidden="1">Лист1!$G$4:$P$26</definedName>
    <definedName name="A">'[1]123'!#REF!</definedName>
    <definedName name="AbsOpenFlowPotential">#REF!</definedName>
    <definedName name="AdditionalComments">#REF!</definedName>
    <definedName name="After_Prod_M3">#REF!</definedName>
    <definedName name="AmbientTemperature">#REF!</definedName>
    <definedName name="APIOil">#REF!</definedName>
    <definedName name="apvs_start_type">[2]apvs_template!#REF!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>#REF!</definedName>
    <definedName name="Before_ProdRate_M3">#REF!</definedName>
    <definedName name="BHCIP">#REF!</definedName>
    <definedName name="bhyu77">#REF!</definedName>
    <definedName name="BubblePointPressure">#REF!</definedName>
    <definedName name="BubblePointSatGas">#REF!</definedName>
    <definedName name="BubblePointTemp">#REF!</definedName>
    <definedName name="CABNAME_P">#REF!</definedName>
    <definedName name="Cas_ID">#REF!</definedName>
    <definedName name="casing_area">#REF!</definedName>
    <definedName name="Casing_ID">#REF!</definedName>
    <definedName name="Casing_OD">#REF!</definedName>
    <definedName name="CasingPressure">#REF!</definedName>
    <definedName name="cfrr">#REF!</definedName>
    <definedName name="Company">#REF!</definedName>
    <definedName name="CompletedBy">#REF!</definedName>
    <definedName name="Crd_09.97" hidden="1">{#N/A,#N/A,FALSE,"ZAP_FEB.XLS "}</definedName>
    <definedName name="cyj">#REF!</definedName>
    <definedName name="Date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>#REF!</definedName>
    <definedName name="DevSurveyMD">#REF!</definedName>
    <definedName name="DevSurveyMD2">#REF!</definedName>
    <definedName name="DevSurveyTVD">#REF!</definedName>
    <definedName name="DevSurveyTVD2">#REF!</definedName>
    <definedName name="dfty45">#REF!</definedName>
    <definedName name="dhtj4">#REF!</definedName>
    <definedName name="dinldc" hidden="1">{#N/A,#N/A,FALSE,"ZAP_FEB.XLS "}</definedName>
    <definedName name="Dolg_P">#REF!</definedName>
    <definedName name="DP">#REF!</definedName>
    <definedName name="dpdt">#REF!</definedName>
    <definedName name="DrainageRadius">#REF!</definedName>
    <definedName name="dtb">#REF!</definedName>
    <definedName name="Dобр">[4]СКО!$M$102</definedName>
    <definedName name="EndOfTubing">#REF!</definedName>
    <definedName name="EnterTVD1">#REF!</definedName>
    <definedName name="EnterTVD2">#REF!</definedName>
    <definedName name="ertyh5">#REF!</definedName>
    <definedName name="ESP_MD">#REF!</definedName>
    <definedName name="ESPMNAME_P">#REF!</definedName>
    <definedName name="f">#REF!</definedName>
    <definedName name="FBHP">#REF!</definedName>
    <definedName name="fgty77">#REF!</definedName>
    <definedName name="FieldLease">#REF!</definedName>
    <definedName name="FieldSurveyDate">#REF!</definedName>
    <definedName name="FieldSurveyMD">#REF!</definedName>
    <definedName name="FieldSurveyMD2">#REF!</definedName>
    <definedName name="FieldSurveyPressure">#REF!</definedName>
    <definedName name="FieldSurveyPressure2">#REF!</definedName>
    <definedName name="FieldSurveyTemp">#REF!</definedName>
    <definedName name="FieldSurveyTemp2">#REF!</definedName>
    <definedName name="FIO_P">#REF!</definedName>
    <definedName name="FL">#REF!</definedName>
    <definedName name="FlowCorrelation">#REF!</definedName>
    <definedName name="FlowCorrelationHoriz">#REF!</definedName>
    <definedName name="FlowCorrelationNames">#REF!</definedName>
    <definedName name="FlowCorrelationNamesHoriz">#REF!</definedName>
    <definedName name="Flowing">#REF!</definedName>
    <definedName name="FlowLineLength">#REF!</definedName>
    <definedName name="FlowLineSizeID">#REF!</definedName>
    <definedName name="Fluid_rate">#REF!</definedName>
    <definedName name="fmap_buffer_pressure">#REF!</definedName>
    <definedName name="fmap_cassing_pressure">#REF!</definedName>
    <definedName name="fmap_comments">#REF!</definedName>
    <definedName name="fmap_curr_strength">#REF!</definedName>
    <definedName name="fmap_dynam_level">#REF!</definedName>
    <definedName name="fmap_freqence">#REF!</definedName>
    <definedName name="fmap_line_pressure">#REF!</definedName>
    <definedName name="fmap_liquid_head">#REF!</definedName>
    <definedName name="fmap_liquid_inflow">#REF!</definedName>
    <definedName name="fmap_liquid_rate">#REF!</definedName>
    <definedName name="fmap_prop_date">#REF!</definedName>
    <definedName name="fmap_static_level">#REF!</definedName>
    <definedName name="fmm_buffer_rpessure">#REF!</definedName>
    <definedName name="fmm_casing_pressure">#REF!</definedName>
    <definedName name="fmm_dynam_level">#REF!</definedName>
    <definedName name="fmm_event_date">#REF!</definedName>
    <definedName name="fmm_force">#REF!</definedName>
    <definedName name="fmm_line_pressure">#REF!</definedName>
    <definedName name="fmm_liq_rate">#REF!</definedName>
    <definedName name="fmm_mv_force">#REF!</definedName>
    <definedName name="fmm_mv_hsp">#REF!</definedName>
    <definedName name="fmm_mv_pump_lift">#REF!</definedName>
    <definedName name="fmm_mv_pump_name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>#REF!</definedName>
    <definedName name="frty88">#REF!</definedName>
    <definedName name="fuj">#REF!</definedName>
    <definedName name="FWHP">#REF!</definedName>
    <definedName name="FWHT">#REF!</definedName>
    <definedName name="fyuj78">#REF!</definedName>
    <definedName name="GasLifting">#REF!</definedName>
    <definedName name="GasSG">#REF!</definedName>
    <definedName name="GeoSurveyDepth">#REF!</definedName>
    <definedName name="GeoSurveyTemp">#REF!</definedName>
    <definedName name="GeoSurveyUValue">#REF!</definedName>
    <definedName name="gg">#REF!</definedName>
    <definedName name="GHF" hidden="1">{#N/A,#N/A,FALSE,"ZAP_FEB.XLS "}</definedName>
    <definedName name="ghui5">#REF!</definedName>
    <definedName name="ghyu99">#REF!</definedName>
    <definedName name="GOR">#REF!</definedName>
    <definedName name="HeatTransfer">#REF!</definedName>
    <definedName name="HHHH" hidden="1">{#N/A,#N/A,FALSE,"ZAP_FEB.XLS "}</definedName>
    <definedName name="InjectedGasVolume">#REF!</definedName>
    <definedName name="InjGasRate">#REF!</definedName>
    <definedName name="InjGasSG">#REF!</definedName>
    <definedName name="KickoffPressure">#REF!</definedName>
    <definedName name="KUST_P">#REF!</definedName>
    <definedName name="Kуст">[4]СКО!$D$83:$F$83</definedName>
    <definedName name="L_нкт">[4]СКО!$M$100</definedName>
    <definedName name="L1_P">#REF!</definedName>
    <definedName name="L2_P">#REF!</definedName>
    <definedName name="L3_P">#REF!</definedName>
    <definedName name="LatchType">#REF!</definedName>
    <definedName name="LC_CAP">#REF!</definedName>
    <definedName name="LCL">#REF!</definedName>
    <definedName name="LiqPI">#REF!</definedName>
    <definedName name="LiqPIRange">#REF!</definedName>
    <definedName name="liquid_level">#REF!</definedName>
    <definedName name="LiquidRate">#REF!</definedName>
    <definedName name="ListType">#REF!</definedName>
    <definedName name="LKOL_P">#REF!</definedName>
    <definedName name="LTL">#REF!</definedName>
    <definedName name="Lнкт">[4]СКО!$M$97</definedName>
    <definedName name="MandrelDepth">#REF!</definedName>
    <definedName name="MandrelSizeType">#REF!</definedName>
    <definedName name="MaxInjRate">#REF!</definedName>
    <definedName name="MechanicalSkin">#REF!</definedName>
    <definedName name="mhu">#REF!</definedName>
    <definedName name="MID_PERF_MD">#REF!</definedName>
    <definedName name="MinimumValveInjDP">#REF!</definedName>
    <definedName name="myconstant">#REF!</definedName>
    <definedName name="NCEX_P">#REF!</definedName>
    <definedName name="NEWBefore_ProdRate_M3">#REF!</definedName>
    <definedName name="NEWCasing_ID">#REF!</definedName>
    <definedName name="NewDrill">#REF!</definedName>
    <definedName name="NEWPBTD">#REF!</definedName>
    <definedName name="NEWSBHP">#REF!</definedName>
    <definedName name="NKTNAME_1_P">#REF!</definedName>
    <definedName name="NKTNAME_2_P">#REF!</definedName>
    <definedName name="NKTNAME_3_P">#REF!</definedName>
    <definedName name="NONAME_P">#REF!</definedName>
    <definedName name="NZAP1_P">#REF!</definedName>
    <definedName name="NZAP2_P">#REF!</definedName>
    <definedName name="NZAP3_P">#REF!</definedName>
    <definedName name="og">#REF!</definedName>
    <definedName name="OilRate">#REF!</definedName>
    <definedName name="OLD_ART_TD">#REF!</definedName>
    <definedName name="OLD_PUMP_DEPTH">#REF!</definedName>
    <definedName name="OperatingInjPressure">#REF!</definedName>
    <definedName name="osg">#REF!</definedName>
    <definedName name="Other">#REF!</definedName>
    <definedName name="P">#REF!</definedName>
    <definedName name="PackerDepth">#REF!</definedName>
    <definedName name="PBTD">#REF!</definedName>
    <definedName name="Pcasing">#REF!</definedName>
    <definedName name="Perf_depth">#REF!</definedName>
    <definedName name="perf_MD">#REF!</definedName>
    <definedName name="perf_TVD">#REF!</definedName>
    <definedName name="PerforationDepth">#REF!</definedName>
    <definedName name="Pgc">#REF!</definedName>
    <definedName name="Phone">#REF!</definedName>
    <definedName name="PKOL_P">#REF!</definedName>
    <definedName name="PortSize">#REF!</definedName>
    <definedName name="Ppr">#REF!</definedName>
    <definedName name="PROT">#REF!</definedName>
    <definedName name="PRT">#REF!</definedName>
    <definedName name="Psep">#REF!</definedName>
    <definedName name="Psurf">#REF!</definedName>
    <definedName name="Pump_depth">#REF!</definedName>
    <definedName name="Pwf">#REF!</definedName>
    <definedName name="Pws">#REF!</definedName>
    <definedName name="Q">'[5] Лист глушения'!$O$51</definedName>
    <definedName name="qg">#REF!</definedName>
    <definedName name="qscf_cor">#REF!</definedName>
    <definedName name="rai" hidden="1">{#N/A,#N/A,FALSE,"ZAP_FEB.XLS "}</definedName>
    <definedName name="RateDependentSkin">#REF!</definedName>
    <definedName name="Remark">#REF!</definedName>
    <definedName name="RESEARCH_LANDING_DEPTH">#REF!</definedName>
    <definedName name="ReservoirPermeability">#REF!</definedName>
    <definedName name="ReservoirThickness">#REF!</definedName>
    <definedName name="rhj">#REF!</definedName>
    <definedName name="SBHP">#REF!</definedName>
    <definedName name="Scw">#REF!</definedName>
    <definedName name="SeparatorPressure">#REF!</definedName>
    <definedName name="sgw">#REF!</definedName>
    <definedName name="SKV_P">#REF!</definedName>
    <definedName name="Sor">#REF!</definedName>
    <definedName name="StaticPressure">#REF!</definedName>
    <definedName name="StaticPressureRange">#REF!</definedName>
    <definedName name="StationNo">#REF!</definedName>
    <definedName name="SUM">#REF!</definedName>
    <definedName name="SurfaceInjTemp">#REF!</definedName>
    <definedName name="T">#REF!</definedName>
    <definedName name="T_ave">#REF!</definedName>
    <definedName name="T_F">#REF!</definedName>
    <definedName name="Tbh">#REF!</definedName>
    <definedName name="Tdepth">#REF!</definedName>
    <definedName name="Temperature">#REF!</definedName>
    <definedName name="TestDuration">#REF!</definedName>
    <definedName name="tgrad">#REF!</definedName>
    <definedName name="ToLiqPI">#REF!</definedName>
    <definedName name="ToStaticPressure">#REF!</definedName>
    <definedName name="TotalFluidRate">#REF!</definedName>
    <definedName name="TotalGasProduced">#REF!</definedName>
    <definedName name="TotalGLR">#REF!</definedName>
    <definedName name="ToWaterCut">#REF!</definedName>
    <definedName name="Tpr">#REF!</definedName>
    <definedName name="TROPressure">#REF!</definedName>
    <definedName name="Ts">#REF!</definedName>
    <definedName name="Tubing_ID">#REF!</definedName>
    <definedName name="tubing_OD">#REF!</definedName>
    <definedName name="tyui88">#REF!</definedName>
    <definedName name="UC_CAP">#REF!</definedName>
    <definedName name="UCL">#REF!</definedName>
    <definedName name="Units">#REF!</definedName>
    <definedName name="UnloadingGradient">#REF!</definedName>
    <definedName name="UnloadingWHPressure">#REF!</definedName>
    <definedName name="UseVogelBubblePoint">#REF!</definedName>
    <definedName name="UseVogelBubblePoint2">#REF!</definedName>
    <definedName name="UTL">#REF!</definedName>
    <definedName name="V_НСl">#REF!</definedName>
    <definedName name="ValveSeries">#REF!</definedName>
    <definedName name="vdf">#REF!</definedName>
    <definedName name="Version">#REF!</definedName>
    <definedName name="VogelCoefficient">#REF!</definedName>
    <definedName name="Vбр">#REF!</definedName>
    <definedName name="Vв">#REF!</definedName>
    <definedName name="Vгл_общ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>#REF!</definedName>
    <definedName name="Vок">[4]СКО!$M$108</definedName>
    <definedName name="Vотл">[4]СКО!$M$111</definedName>
    <definedName name="Vп_ЭК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>#REF!</definedName>
    <definedName name="WaterCutRange">#REF!</definedName>
    <definedName name="WaterSG">#REF!</definedName>
    <definedName name="WC">#REF!</definedName>
    <definedName name="Well">#REF!</definedName>
    <definedName name="Well_TD">#REF!</definedName>
    <definedName name="WellboreDiameter">#REF!</definedName>
    <definedName name="WellboreFlowTubing">#REF!</definedName>
    <definedName name="WellboreMD">#REF!</definedName>
    <definedName name="WellboreMDTubing">#REF!</definedName>
    <definedName name="WellboreOD">#REF!</definedName>
    <definedName name="WellboreODTubing">#REF!</definedName>
    <definedName name="WellboreWeight">#REF!</definedName>
    <definedName name="WellboreWeightTubing">#REF!</definedName>
    <definedName name="wg">#REF!</definedName>
    <definedName name="Winj">#REF!</definedName>
    <definedName name="wrn.Crdonec._.cr._.oladreu._.1995._.aiar." hidden="1">{#N/A,#N/A,FALSE,"ZAP_FEB.XLS "}</definedName>
    <definedName name="xdt">#REF!</definedName>
    <definedName name="xrfg">#REF!</definedName>
    <definedName name="xrt">#REF!</definedName>
    <definedName name="XXX1">#REF!</definedName>
    <definedName name="XXX2">#REF!</definedName>
    <definedName name="XXX3">#REF!</definedName>
    <definedName name="XXX4">#REF!</definedName>
    <definedName name="XXX5">#REF!</definedName>
    <definedName name="XXX6">#REF!</definedName>
    <definedName name="XXX7">#REF!</definedName>
    <definedName name="xyjm">#REF!</definedName>
    <definedName name="YT" hidden="1">{#N/A,#N/A,FALSE,"ZAP_FEB.XLS "}</definedName>
    <definedName name="yuik98">#REF!</definedName>
    <definedName name="ZZZ1">#REF!</definedName>
    <definedName name="ZZZ2">#REF!</definedName>
    <definedName name="ZZZ3">#REF!</definedName>
    <definedName name="ZZZ4">#REF!</definedName>
    <definedName name="ZZZ5">#REF!</definedName>
    <definedName name="ZZZ6">#REF!</definedName>
    <definedName name="ZZZ7">#REF!</definedName>
    <definedName name="апкн" hidden="1">{#N/A,#N/A,FALSE,"ZAP_FEB.XLS "}</definedName>
    <definedName name="_xlnm.Database">#REF!</definedName>
    <definedName name="бд" hidden="1">{#N/A,#N/A,FALSE,"ZAP_FEB.XLS "}</definedName>
    <definedName name="в_ц">#REF!</definedName>
    <definedName name="ва">#REF!</definedName>
    <definedName name="верх">[4]СКО!$M$92</definedName>
    <definedName name="вПЦ">'[5] Лист глушения'!$D$63</definedName>
    <definedName name="вт_ур">#REF!</definedName>
    <definedName name="вт_ц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>#REF!</definedName>
    <definedName name="_xlnm.Print_Titles">#REF!</definedName>
    <definedName name="зТЦ">#REF!</definedName>
    <definedName name="зЧЦ">#REF!</definedName>
    <definedName name="иии" hidden="1">{#N/A,#N/A,FALSE,"ZAP_FEB.XLS "}</definedName>
    <definedName name="иПЦ">'[5] Лист глушения'!$D$64</definedName>
    <definedName name="кенг88">#REF!</definedName>
    <definedName name="кер99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>#REF!</definedName>
    <definedName name="_xlnm.Print_Area" localSheetId="0">Приводы!#REF!</definedName>
    <definedName name="Объем_НКТ_1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>#REF!</definedName>
    <definedName name="пВЦ">#REF!</definedName>
    <definedName name="пВЦ_обр_цирк">#REF!</definedName>
    <definedName name="перв_ур">#REF!</definedName>
    <definedName name="перв_ц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>#REF!</definedName>
    <definedName name="пТЦ_обр_цирк">#REF!</definedName>
    <definedName name="ПЦ_обр_цирк">#REF!</definedName>
    <definedName name="пЧЦ">#REF!</definedName>
    <definedName name="пя_ц">#REF!</definedName>
    <definedName name="пят_ур">#REF!</definedName>
    <definedName name="пят_ц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>#REF!</definedName>
    <definedName name="т_ц">#REF!</definedName>
    <definedName name="Теор_вес">#REF!</definedName>
    <definedName name="Тпл">[4]СКО!$M$103</definedName>
    <definedName name="тр_ур">#REF!</definedName>
    <definedName name="тр_ц">#REF!</definedName>
    <definedName name="ТЦ_обр_цирк">#REF!</definedName>
    <definedName name="уд_вес">#REF!</definedName>
    <definedName name="уТЦ">'[5] Лист глушения'!$H$65</definedName>
    <definedName name="уЧЦ">#REF!</definedName>
    <definedName name="Ф">#REF!</definedName>
    <definedName name="ч_ц">#REF!</definedName>
    <definedName name="четв_ур">#REF!</definedName>
    <definedName name="четв_ц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P28" i="6" l="1"/>
  <c r="O28" i="6"/>
  <c r="N28" i="6"/>
  <c r="M28" i="6"/>
  <c r="L28" i="6"/>
  <c r="K28" i="6"/>
  <c r="J28" i="6"/>
  <c r="I28" i="6"/>
  <c r="H28" i="6"/>
  <c r="J66" i="6"/>
  <c r="I66" i="6"/>
  <c r="H66" i="6"/>
  <c r="J77" i="6"/>
  <c r="I77" i="6"/>
  <c r="H77" i="6"/>
  <c r="A47" i="6" l="1"/>
  <c r="A34" i="6"/>
  <c r="A4" i="6"/>
  <c r="BO13" i="5" l="1"/>
</calcChain>
</file>

<file path=xl/sharedStrings.xml><?xml version="1.0" encoding="utf-8"?>
<sst xmlns="http://schemas.openxmlformats.org/spreadsheetml/2006/main" count="231" uniqueCount="148">
  <si>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</si>
  <si>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</si>
  <si>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</si>
  <si>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</si>
  <si>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</si>
  <si>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</si>
  <si>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</si>
  <si>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</si>
  <si>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</si>
  <si>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</si>
  <si>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</si>
  <si>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</si>
  <si>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</si>
  <si>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</si>
  <si>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</si>
  <si>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</si>
  <si>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</si>
  <si>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</si>
  <si>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</si>
  <si>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</si>
  <si>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</si>
  <si>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</si>
  <si>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</si>
  <si>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</si>
  <si>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</si>
  <si>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примечение</t>
  </si>
  <si>
    <t>значение</t>
  </si>
  <si>
    <t>Балансирные приводы ШГН</t>
  </si>
  <si>
    <t>Исполнение</t>
  </si>
  <si>
    <t>Максимальная нагрузка на устьевом штоке, кН</t>
  </si>
  <si>
    <t>Длины хода устьевого штока, м</t>
  </si>
  <si>
    <t>Диапазон чисел качаний в минуту</t>
  </si>
  <si>
    <t>Редуктор</t>
  </si>
  <si>
    <t>Редуктор, ступенчатость</t>
  </si>
  <si>
    <t>Передаточное число редуктора</t>
  </si>
  <si>
    <r>
      <t>Крутящий момент на ведомом валу редуктора, кН</t>
    </r>
    <r>
      <rPr>
        <b/>
        <sz val="9"/>
        <color theme="1"/>
        <rFont val="Calibri"/>
        <family val="2"/>
        <charset val="204"/>
      </rPr>
      <t>∙м</t>
    </r>
  </si>
  <si>
    <t>Диаметр шкива редуктора, мм</t>
  </si>
  <si>
    <t>Диаметр шкивов  двигателя, мм</t>
  </si>
  <si>
    <t>2,1; 1,8; 1,5; 1,2; 0,9</t>
  </si>
  <si>
    <t>3,5 ... 9,9</t>
  </si>
  <si>
    <t>РП 450-28</t>
  </si>
  <si>
    <t>двухступенчатый</t>
  </si>
  <si>
    <t>200; 250; 280</t>
  </si>
  <si>
    <t>3,0; 2,5; 2,0; 1,6; 1,2</t>
  </si>
  <si>
    <t>1,3 … 3,6</t>
  </si>
  <si>
    <t>РП 28-125</t>
  </si>
  <si>
    <t>трехступенчатый</t>
  </si>
  <si>
    <t>1,8 … 5,0</t>
  </si>
  <si>
    <t>РТ 28-90</t>
  </si>
  <si>
    <t>2,6 … 7,2</t>
  </si>
  <si>
    <t>РТ 28-63</t>
  </si>
  <si>
    <t>4,3 … 12,0</t>
  </si>
  <si>
    <t>1,9; 1,6; 1,2; 0,9; 0,5; 0,3</t>
  </si>
  <si>
    <t>5,8 … 8,1</t>
  </si>
  <si>
    <t>200; 250; 280; 315</t>
  </si>
  <si>
    <t>РТ 40-125</t>
  </si>
  <si>
    <t>1,9 … 5,2</t>
  </si>
  <si>
    <t>РТ 40-90</t>
  </si>
  <si>
    <t>2,6 … 7,4</t>
  </si>
  <si>
    <t>РТ 40-63</t>
  </si>
  <si>
    <t>РП 450</t>
  </si>
  <si>
    <t>1,2 … 5,2</t>
  </si>
  <si>
    <t>3,0 … 12,0</t>
  </si>
  <si>
    <t>3,5; 2,9; 2,5; 2,0; 1,6</t>
  </si>
  <si>
    <t>3,0; 2,4; 2,1; 1,7; 1,3</t>
  </si>
  <si>
    <t>1,7 … 4,8</t>
  </si>
  <si>
    <t>РТ 58-100</t>
  </si>
  <si>
    <t>2,1 .. 5,8</t>
  </si>
  <si>
    <t>РТ 58-80</t>
  </si>
  <si>
    <t>2,5 … 6,9</t>
  </si>
  <si>
    <t>РТ 58-68</t>
  </si>
  <si>
    <t>2,7 … 7,7</t>
  </si>
  <si>
    <t>РТ 58-63</t>
  </si>
  <si>
    <t>3,4 … 6,3</t>
  </si>
  <si>
    <t>РТ 58-50</t>
  </si>
  <si>
    <t>4,1 … 7,6</t>
  </si>
  <si>
    <t>РТ 58-40</t>
  </si>
  <si>
    <t>4,2 … 7,9</t>
  </si>
  <si>
    <t>РД 58-40</t>
  </si>
  <si>
    <t>3,5; 2,9; 2,4; 2,0; 1,6</t>
  </si>
  <si>
    <t>2,1 … 5,8</t>
  </si>
  <si>
    <t>3,0; 2,5; 2,1; 1,8; 1,4</t>
  </si>
  <si>
    <t>1,8 … 5,1</t>
  </si>
  <si>
    <t>РТ 58</t>
  </si>
  <si>
    <t>2,4 … 6,8</t>
  </si>
  <si>
    <t>2,5; 2,1; 1,8; 1,5; 1,2</t>
  </si>
  <si>
    <t>1,0 … 8</t>
  </si>
  <si>
    <t>354D</t>
  </si>
  <si>
    <t>индивидуально (в зависимости от выбранных чисел качаний)</t>
  </si>
  <si>
    <t>3,0; 2,5; 2,1; 1,6</t>
  </si>
  <si>
    <t>228D</t>
  </si>
  <si>
    <t>3,1; 2,6; 2,08</t>
  </si>
  <si>
    <t>6,0 … 8,6</t>
  </si>
  <si>
    <t>320D</t>
  </si>
  <si>
    <t>3,7; 3,1; 2,5; 2,0</t>
  </si>
  <si>
    <t>456D</t>
  </si>
  <si>
    <t>531D</t>
  </si>
  <si>
    <t>Номинальная грузоподъемность, кН</t>
  </si>
  <si>
    <t>Длина хода штока, м</t>
  </si>
  <si>
    <t>Диапазон циклов работы, ход/минуту</t>
  </si>
  <si>
    <t>Мощность электродвигателя, кВт</t>
  </si>
  <si>
    <t>Давление в гидросистеме, Мпа</t>
  </si>
  <si>
    <t>Емкость гидросистемы, л</t>
  </si>
  <si>
    <t>1 - 3</t>
  </si>
  <si>
    <t>1 - 4</t>
  </si>
  <si>
    <t>Гидравлические приводы ШГН</t>
  </si>
  <si>
    <t>Мобильный привод ШГН</t>
  </si>
  <si>
    <t>Диапазон длин хода устьевого штока, м</t>
  </si>
  <si>
    <t>Число качаний в минуту</t>
  </si>
  <si>
    <t>Диаметр шкива двигателя, мм</t>
  </si>
  <si>
    <t>Мощность двигателя, кВт</t>
  </si>
  <si>
    <t>Число оборотов двигателя, об/мин.</t>
  </si>
  <si>
    <t>2,5; 2,0; 1,8; 1,4; 1,2</t>
  </si>
  <si>
    <t>3,1; 3,9; 4,9; 6,0</t>
  </si>
  <si>
    <t xml:space="preserve">РП 450, Двухступенчатый </t>
  </si>
  <si>
    <t>200; 250; 315; 380</t>
  </si>
  <si>
    <t>Двухступенчатые редукторы приводов, тип РП</t>
  </si>
  <si>
    <t>Максимальный крутящий момент на выходном валу редуктора, кН∙м</t>
  </si>
  <si>
    <t>Передаточное число</t>
  </si>
  <si>
    <t>Объем картера, дм^3</t>
  </si>
  <si>
    <t>Трехступенчатые редукторы приводов, тип РТ</t>
  </si>
  <si>
    <t>63; 90; 125</t>
  </si>
  <si>
    <t>68; 90</t>
  </si>
  <si>
    <t>ИНН Компании (при наличии)</t>
  </si>
  <si>
    <t>ПРИМЕЧАНИЯ / КОММЕНТАРИИ / ПОЖЕЛАНИЯ</t>
  </si>
  <si>
    <t>ПРИВОДЫ ШГН</t>
  </si>
  <si>
    <t>РЕДУКТОРЫ ПРИВОДОВ</t>
  </si>
  <si>
    <t>ДВУХСТУПЕНЧАТЫЕ РЕДУКТОРЫ ПРИВОДОВ, ТИП РП</t>
  </si>
  <si>
    <t>ТРЕХСТУПЕНЧАТЫЕ РЕДУКТОРЫ ПРИВОДОВ, ТИП РТ</t>
  </si>
  <si>
    <t>БАЛАНСИРНЫЕ ПРИВОДЫ ШГН</t>
  </si>
  <si>
    <t>ГИДРАВЛИЧЕСКИЕ ПРИВОДЫ ШГН</t>
  </si>
  <si>
    <t>МОБИЛЬНЫЙ ПРИВОД ШГН</t>
  </si>
  <si>
    <t xml:space="preserve">28; 40; 60; </t>
  </si>
  <si>
    <t xml:space="preserve">63; 90; 125; 63; 90; 125; 68; 90; </t>
  </si>
  <si>
    <t xml:space="preserve">90; 120; 150; </t>
  </si>
  <si>
    <t xml:space="preserve">90; 110; ; </t>
  </si>
  <si>
    <t>Бестумбовое; Тумбовое</t>
  </si>
  <si>
    <t xml:space="preserve">60; 70; 80; 88; 95; 100; 114; 118; 120; ; ; ; ; ; ; ; ; ; ; ; ; </t>
  </si>
  <si>
    <t xml:space="preserve">228D; 320D; 354D; 456D; 531D; РД 58-40; РП 28-125; РП 450; РП 450-28; РТ 28-63; РТ 28-90; РТ 40-125; РТ 40-63; РТ 40-90; РТ 58; РТ 58-100; РТ 58-40; РТ 58-50; РТ 58-63; РТ 58-68; РТ 58-80; </t>
  </si>
  <si>
    <t xml:space="preserve">22; 23; 28,25; 28,8; 28,87; 37; 40; 50; 63; 68; 80; 90; 100; 125; ; ; ; ; ; ; ; </t>
  </si>
  <si>
    <t xml:space="preserve">25,8; 28; 36,2; 40; 51,5; 60; ; ; ; ; ; ; ; ; ; ; ; ; ; ; ; </t>
  </si>
  <si>
    <t xml:space="preserve">710; 900; 914,4; 1117,6; 11176,6; ; ; ; ; ; ; ; ; ; ; ; ; ; ; ; ; </t>
  </si>
  <si>
    <t>1,0 … 8; 1,2 … 5,2; 1,3 … 3,6; 1,7 … 4,8; 1,8 … 5,0; 1,8 … 5,1; 1,9 … 5,2; 2,1 .. 5,8; 2,1 … 5,8; 2,4 … 6,8; 2,5 … 6,9; 2,6 … 7,2; 2,6 … 7,4; 2,7 … 7,7; 3,0 … 12,0; 3,4 … 6,3; 3,5 ... 9,9; 4,1 … 7,6; 4,2 … 7,9; 4,3 … 12,0; 5,8 … 8,1; 6,0 … 8,6</t>
  </si>
  <si>
    <t>0,3; 0,5; 0,9; 1,2; 1,3; 1,4; 1,5; 1,6; 1,7; 1,8; 1,9; 2,0; 2,08; 2,1; 2,4; 2,5; 2,6; 2,9; 3,0; 3,1; 3,5; 3,7</t>
  </si>
  <si>
    <t xml:space="preserve">двухступенчатый; трехступенчатый; ; ; ; ; ; ; ; ; ; ; ; ; ; ; ; ; ; ; ; </t>
  </si>
  <si>
    <t xml:space="preserve">200; 250; 280; 315; индивидуально (в зависимости от выбранных чисел качаний); ; ; ; ; ; ; ; ; ; ; ; ; ; ; ; ; ; ; </t>
  </si>
  <si>
    <r>
      <t>Объем картера, дм</t>
    </r>
    <r>
      <rPr>
        <vertAlign val="superscript"/>
        <sz val="11"/>
        <rFont val="Arial"/>
        <family val="2"/>
        <charset val="204"/>
      </rPr>
      <t>3</t>
    </r>
  </si>
  <si>
    <t>Давление в гидросистеме, 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</si>
</sst>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vertAlign val="superscript"/>
      <sz val="11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15">
    <xf numFmtId="0" fontId="0" fillId="0" borderId="0"/>
    <xf numFmtId="0" fontId="10" fillId="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5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5" fillId="0" borderId="0" applyFont="0" applyFill="0" applyBorder="0" applyAlignment="0" applyProtection="0"/>
    <xf numFmtId="1" fontId="19" fillId="0" borderId="16">
      <alignment horizontal="center"/>
    </xf>
    <xf numFmtId="167" fontId="5" fillId="0" borderId="0" applyFont="0" applyFill="0" applyBorder="0" applyAlignment="0" applyProtection="0"/>
    <xf numFmtId="1" fontId="19" fillId="0" borderId="0">
      <alignment horizontal="center"/>
      <protection hidden="1"/>
    </xf>
    <xf numFmtId="0" fontId="20" fillId="0" borderId="0"/>
    <xf numFmtId="0" fontId="7" fillId="0" borderId="0"/>
    <xf numFmtId="0" fontId="21" fillId="0" borderId="0"/>
    <xf numFmtId="38" fontId="19" fillId="0" borderId="17">
      <alignment horizontal="center"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2" fillId="0" borderId="12" applyFill="0" applyBorder="0" applyProtection="0">
      <alignment horizontal="center" vertical="center"/>
    </xf>
    <xf numFmtId="0" fontId="9" fillId="19" borderId="12" applyFill="0" applyBorder="0" applyProtection="0">
      <alignment horizontal="center" vertical="center" wrapText="1"/>
    </xf>
    <xf numFmtId="0" fontId="23" fillId="20" borderId="12" applyFill="0" applyBorder="0" applyProtection="0">
      <alignment horizontal="center" vertical="center"/>
    </xf>
    <xf numFmtId="0" fontId="24" fillId="21" borderId="12">
      <alignment horizontal="center" vertical="top"/>
    </xf>
    <xf numFmtId="0" fontId="4" fillId="19" borderId="12" applyFill="0" applyBorder="0" applyProtection="0">
      <alignment horizontal="center" vertical="center" wrapText="1"/>
    </xf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25" fillId="10" borderId="18" applyNumberFormat="0" applyAlignment="0" applyProtection="0"/>
    <xf numFmtId="0" fontId="26" fillId="26" borderId="19" applyNumberFormat="0" applyAlignment="0" applyProtection="0"/>
    <xf numFmtId="0" fontId="27" fillId="26" borderId="18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1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27" borderId="24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/>
    <xf numFmtId="0" fontId="24" fillId="0" borderId="0"/>
    <xf numFmtId="0" fontId="3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29" borderId="25" applyNumberFormat="0" applyFont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1" fillId="0" borderId="0">
      <alignment horizontal="right" vertical="center"/>
    </xf>
    <xf numFmtId="0" fontId="42" fillId="0" borderId="26" applyNumberFormat="0" applyFill="0" applyAlignment="0" applyProtection="0"/>
    <xf numFmtId="0" fontId="15" fillId="0" borderId="0"/>
    <xf numFmtId="0" fontId="21" fillId="0" borderId="0"/>
    <xf numFmtId="0" fontId="43" fillId="19" borderId="15">
      <alignment horizontal="center"/>
    </xf>
    <xf numFmtId="0" fontId="4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6" fillId="7" borderId="0" applyNumberFormat="0" applyBorder="0" applyAlignment="0" applyProtection="0"/>
    <xf numFmtId="0" fontId="1" fillId="0" borderId="0"/>
  </cellStyleXfs>
  <cellXfs count="137">
    <xf numFmtId="0" fontId="0" fillId="0" borderId="0" xfId="0"/>
    <xf numFmtId="0" fontId="3" fillId="0" borderId="0" xfId="2" applyFont="1"/>
    <xf numFmtId="0" fontId="8" fillId="0" borderId="0" xfId="2" applyFont="1" applyAlignment="1"/>
    <xf numFmtId="0" fontId="5" fillId="0" borderId="0" xfId="2" applyFont="1" applyAlignment="1"/>
    <xf numFmtId="0" fontId="4" fillId="0" borderId="0" xfId="2" applyFont="1"/>
    <xf numFmtId="0" fontId="11" fillId="0" borderId="0" xfId="2" applyFont="1" applyAlignment="1"/>
    <xf numFmtId="0" fontId="3" fillId="0" borderId="0" xfId="2" applyFont="1" applyAlignment="1">
      <alignment vertical="center"/>
    </xf>
    <xf numFmtId="0" fontId="12" fillId="3" borderId="0" xfId="1" applyFont="1" applyFill="1" applyBorder="1" applyAlignment="1"/>
    <xf numFmtId="0" fontId="13" fillId="0" borderId="0" xfId="3" applyFont="1"/>
    <xf numFmtId="0" fontId="13" fillId="0" borderId="0" xfId="3" applyFont="1" applyAlignment="1">
      <alignment vertical="center"/>
    </xf>
    <xf numFmtId="0" fontId="13" fillId="0" borderId="0" xfId="3" applyFont="1" applyBorder="1"/>
    <xf numFmtId="0" fontId="13" fillId="0" borderId="0" xfId="3" applyFont="1" applyAlignment="1">
      <alignment horizontal="center" vertical="center"/>
    </xf>
    <xf numFmtId="0" fontId="12" fillId="3" borderId="13" xfId="1" applyFont="1" applyFill="1" applyBorder="1" applyAlignment="1"/>
    <xf numFmtId="0" fontId="12" fillId="3" borderId="39" xfId="1" applyFont="1" applyFill="1" applyBorder="1" applyAlignment="1"/>
    <xf numFmtId="0" fontId="12" fillId="3" borderId="27" xfId="1" applyFont="1" applyFill="1" applyBorder="1" applyAlignment="1"/>
    <xf numFmtId="0" fontId="49" fillId="0" borderId="0" xfId="0" applyFont="1" applyFill="1" applyAlignment="1"/>
    <xf numFmtId="0" fontId="50" fillId="0" borderId="1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/>
    </xf>
    <xf numFmtId="0" fontId="53" fillId="0" borderId="12" xfId="0" applyFont="1" applyFill="1" applyBorder="1" applyAlignment="1">
      <alignment horizontal="center" vertical="top"/>
    </xf>
    <xf numFmtId="0" fontId="50" fillId="0" borderId="12" xfId="0" applyFont="1" applyFill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right" vertical="top" wrapText="1"/>
    </xf>
    <xf numFmtId="0" fontId="53" fillId="0" borderId="0" xfId="0" applyFont="1"/>
    <xf numFmtId="0" fontId="52" fillId="0" borderId="12" xfId="0" applyFont="1" applyBorder="1" applyAlignment="1">
      <alignment horizontal="center" vertical="top" wrapText="1"/>
    </xf>
    <xf numFmtId="0" fontId="49" fillId="0" borderId="0" xfId="0" applyFont="1"/>
    <xf numFmtId="0" fontId="12" fillId="3" borderId="28" xfId="1" applyFont="1" applyFill="1" applyBorder="1" applyAlignment="1">
      <alignment vertical="center"/>
    </xf>
    <xf numFmtId="0" fontId="12" fillId="3" borderId="29" xfId="1" applyFont="1" applyFill="1" applyBorder="1" applyAlignment="1">
      <alignment vertical="center"/>
    </xf>
    <xf numFmtId="0" fontId="12" fillId="3" borderId="33" xfId="1" applyFont="1" applyFill="1" applyBorder="1" applyAlignment="1">
      <alignment vertical="center"/>
    </xf>
    <xf numFmtId="0" fontId="12" fillId="3" borderId="4" xfId="1" applyFont="1" applyFill="1" applyBorder="1" applyAlignment="1">
      <alignment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vertical="center"/>
    </xf>
    <xf numFmtId="0" fontId="12" fillId="3" borderId="6" xfId="1" applyFont="1" applyFill="1" applyBorder="1" applyAlignment="1">
      <alignment vertical="center"/>
    </xf>
    <xf numFmtId="0" fontId="12" fillId="3" borderId="38" xfId="1" applyFont="1" applyFill="1" applyBorder="1" applyAlignment="1"/>
    <xf numFmtId="0" fontId="12" fillId="3" borderId="6" xfId="1" applyFont="1" applyFill="1" applyBorder="1" applyAlignment="1"/>
    <xf numFmtId="0" fontId="12" fillId="3" borderId="13" xfId="1" applyFont="1" applyFill="1" applyBorder="1" applyAlignment="1">
      <alignment vertical="top"/>
    </xf>
    <xf numFmtId="0" fontId="12" fillId="3" borderId="0" xfId="1" applyFont="1" applyFill="1" applyBorder="1" applyAlignment="1">
      <alignment vertical="top"/>
    </xf>
    <xf numFmtId="0" fontId="12" fillId="3" borderId="7" xfId="1" applyFont="1" applyFill="1" applyBorder="1" applyAlignment="1">
      <alignment vertical="center"/>
    </xf>
    <xf numFmtId="0" fontId="12" fillId="3" borderId="35" xfId="1" applyFont="1" applyFill="1" applyBorder="1" applyAlignment="1">
      <alignment vertical="center"/>
    </xf>
    <xf numFmtId="0" fontId="12" fillId="3" borderId="39" xfId="1" applyFont="1" applyFill="1" applyBorder="1" applyAlignment="1">
      <alignment horizontal="left" vertical="top" indent="1"/>
    </xf>
    <xf numFmtId="0" fontId="12" fillId="3" borderId="27" xfId="1" applyFont="1" applyFill="1" applyBorder="1" applyAlignment="1">
      <alignment horizontal="left" vertical="top" indent="1"/>
    </xf>
    <xf numFmtId="0" fontId="12" fillId="3" borderId="36" xfId="1" applyFont="1" applyFill="1" applyBorder="1" applyAlignment="1">
      <alignment vertic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14" fillId="0" borderId="11" xfId="3" applyFont="1" applyFill="1" applyBorder="1" applyAlignment="1">
      <alignment horizontal="left" vertical="center" indent="1"/>
    </xf>
    <xf numFmtId="0" fontId="14" fillId="0" borderId="4" xfId="3" applyFont="1" applyFill="1" applyBorder="1" applyAlignment="1">
      <alignment horizontal="left" vertical="center" indent="1"/>
    </xf>
    <xf numFmtId="0" fontId="14" fillId="0" borderId="5" xfId="3" applyFont="1" applyFill="1" applyBorder="1" applyAlignment="1">
      <alignment horizontal="left" vertical="center" indent="1"/>
    </xf>
    <xf numFmtId="0" fontId="13" fillId="30" borderId="11" xfId="3" applyFont="1" applyFill="1" applyBorder="1" applyAlignment="1">
      <alignment horizontal="center"/>
    </xf>
    <xf numFmtId="0" fontId="13" fillId="30" borderId="4" xfId="3" applyFont="1" applyFill="1" applyBorder="1" applyAlignment="1">
      <alignment horizontal="center"/>
    </xf>
    <xf numFmtId="0" fontId="13" fillId="30" borderId="5" xfId="3" applyFont="1" applyFill="1" applyBorder="1" applyAlignment="1">
      <alignment horizontal="center"/>
    </xf>
    <xf numFmtId="0" fontId="13" fillId="0" borderId="11" xfId="3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13" fillId="0" borderId="5" xfId="3" applyFont="1" applyBorder="1" applyAlignment="1">
      <alignment horizontal="center"/>
    </xf>
    <xf numFmtId="0" fontId="13" fillId="0" borderId="11" xfId="3" applyFont="1" applyBorder="1" applyAlignment="1">
      <alignment horizontal="center" wrapText="1"/>
    </xf>
    <xf numFmtId="0" fontId="13" fillId="0" borderId="4" xfId="3" applyFont="1" applyBorder="1" applyAlignment="1">
      <alignment horizontal="center" wrapText="1"/>
    </xf>
    <xf numFmtId="0" fontId="12" fillId="3" borderId="45" xfId="1" applyFont="1" applyFill="1" applyBorder="1" applyAlignment="1">
      <alignment horizontal="center" vertical="center"/>
    </xf>
    <xf numFmtId="0" fontId="12" fillId="3" borderId="35" xfId="1" applyFont="1" applyFill="1" applyBorder="1" applyAlignment="1">
      <alignment horizontal="center" vertical="center"/>
    </xf>
    <xf numFmtId="0" fontId="12" fillId="3" borderId="36" xfId="1" applyFont="1" applyFill="1" applyBorder="1" applyAlignment="1">
      <alignment horizontal="center" vertical="center"/>
    </xf>
    <xf numFmtId="0" fontId="13" fillId="0" borderId="42" xfId="3" applyFont="1" applyBorder="1" applyAlignment="1">
      <alignment horizontal="center"/>
    </xf>
    <xf numFmtId="0" fontId="12" fillId="3" borderId="37" xfId="2" applyFont="1" applyFill="1" applyBorder="1" applyAlignment="1">
      <alignment horizontal="center" vertical="center"/>
    </xf>
    <xf numFmtId="0" fontId="55" fillId="0" borderId="10" xfId="3" applyFont="1" applyBorder="1" applyAlignment="1">
      <alignment horizontal="left"/>
    </xf>
    <xf numFmtId="0" fontId="55" fillId="0" borderId="6" xfId="3" applyFont="1" applyBorder="1" applyAlignment="1">
      <alignment horizontal="left"/>
    </xf>
    <xf numFmtId="0" fontId="55" fillId="0" borderId="7" xfId="3" applyFont="1" applyBorder="1" applyAlignment="1">
      <alignment horizontal="left"/>
    </xf>
    <xf numFmtId="0" fontId="13" fillId="0" borderId="1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8" xfId="3" applyFont="1" applyBorder="1" applyAlignment="1">
      <alignment horizontal="center"/>
    </xf>
    <xf numFmtId="0" fontId="48" fillId="0" borderId="0" xfId="3" applyFont="1" applyBorder="1" applyAlignment="1">
      <alignment horizontal="left" vertical="center" indent="1"/>
    </xf>
    <xf numFmtId="0" fontId="12" fillId="3" borderId="12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4" borderId="12" xfId="2" applyFont="1" applyFill="1" applyBorder="1" applyAlignment="1">
      <alignment horizontal="center" vertical="center"/>
    </xf>
    <xf numFmtId="0" fontId="13" fillId="4" borderId="12" xfId="3" applyFont="1" applyFill="1" applyBorder="1" applyAlignment="1">
      <alignment horizontal="center" vertical="center"/>
    </xf>
    <xf numFmtId="0" fontId="13" fillId="4" borderId="11" xfId="3" applyFont="1" applyFill="1" applyBorder="1" applyAlignment="1">
      <alignment horizontal="center" vertical="center"/>
    </xf>
    <xf numFmtId="0" fontId="13" fillId="4" borderId="4" xfId="3" applyFont="1" applyFill="1" applyBorder="1" applyAlignment="1">
      <alignment horizontal="center" vertical="center"/>
    </xf>
    <xf numFmtId="0" fontId="13" fillId="4" borderId="5" xfId="3" applyFont="1" applyFill="1" applyBorder="1" applyAlignment="1">
      <alignment horizontal="center" vertical="center"/>
    </xf>
    <xf numFmtId="0" fontId="13" fillId="30" borderId="11" xfId="3" applyFont="1" applyFill="1" applyBorder="1" applyAlignment="1">
      <alignment horizontal="center" vertical="center" wrapText="1"/>
    </xf>
    <xf numFmtId="0" fontId="13" fillId="30" borderId="4" xfId="3" applyFont="1" applyFill="1" applyBorder="1" applyAlignment="1">
      <alignment horizontal="center" vertical="center" wrapText="1"/>
    </xf>
    <xf numFmtId="0" fontId="13" fillId="30" borderId="5" xfId="3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12" fillId="3" borderId="33" xfId="1" applyFont="1" applyFill="1" applyBorder="1" applyAlignment="1">
      <alignment horizontal="left" vertical="center" indent="1"/>
    </xf>
    <xf numFmtId="0" fontId="12" fillId="3" borderId="4" xfId="1" applyFont="1" applyFill="1" applyBorder="1" applyAlignment="1">
      <alignment horizontal="left" vertical="center" indent="1"/>
    </xf>
    <xf numFmtId="0" fontId="12" fillId="3" borderId="5" xfId="1" applyFont="1" applyFill="1" applyBorder="1" applyAlignment="1">
      <alignment horizontal="left" vertical="center" indent="1"/>
    </xf>
    <xf numFmtId="0" fontId="12" fillId="0" borderId="4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12" fillId="3" borderId="38" xfId="1" applyFont="1" applyFill="1" applyBorder="1" applyAlignment="1">
      <alignment horizontal="left" wrapText="1" indent="1"/>
    </xf>
    <xf numFmtId="0" fontId="12" fillId="3" borderId="6" xfId="1" applyFont="1" applyFill="1" applyBorder="1" applyAlignment="1">
      <alignment horizontal="left" wrapText="1" indent="1"/>
    </xf>
    <xf numFmtId="0" fontId="12" fillId="0" borderId="6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left" vertical="top" wrapText="1" indent="1"/>
    </xf>
    <xf numFmtId="0" fontId="12" fillId="3" borderId="0" xfId="1" applyFont="1" applyFill="1" applyBorder="1" applyAlignment="1">
      <alignment horizontal="left" vertical="top" wrapText="1" indent="1"/>
    </xf>
    <xf numFmtId="0" fontId="47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4" fillId="3" borderId="43" xfId="2" applyFont="1" applyFill="1" applyBorder="1" applyAlignment="1">
      <alignment horizontal="center" vertical="center"/>
    </xf>
    <xf numFmtId="0" fontId="4" fillId="3" borderId="44" xfId="2" applyFont="1" applyFill="1" applyBorder="1" applyAlignment="1">
      <alignment horizontal="center" vertical="center"/>
    </xf>
    <xf numFmtId="14" fontId="4" fillId="0" borderId="45" xfId="2" applyNumberFormat="1" applyFont="1" applyBorder="1" applyAlignment="1">
      <alignment horizontal="center" vertical="center"/>
    </xf>
    <xf numFmtId="14" fontId="4" fillId="0" borderId="35" xfId="2" applyNumberFormat="1" applyFont="1" applyBorder="1" applyAlignment="1">
      <alignment horizontal="center" vertical="center"/>
    </xf>
    <xf numFmtId="14" fontId="4" fillId="0" borderId="36" xfId="2" applyNumberFormat="1" applyFont="1" applyBorder="1" applyAlignment="1">
      <alignment horizontal="center" vertical="center"/>
    </xf>
    <xf numFmtId="0" fontId="12" fillId="3" borderId="31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2" fillId="3" borderId="30" xfId="1" applyFont="1" applyFill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12" fillId="3" borderId="28" xfId="1" applyFont="1" applyFill="1" applyBorder="1" applyAlignment="1">
      <alignment horizontal="left" vertical="center" indent="1"/>
    </xf>
    <xf numFmtId="0" fontId="12" fillId="3" borderId="29" xfId="1" applyFont="1" applyFill="1" applyBorder="1" applyAlignment="1">
      <alignment horizontal="left" vertical="center" indent="1"/>
    </xf>
    <xf numFmtId="0" fontId="12" fillId="3" borderId="30" xfId="1" applyFont="1" applyFill="1" applyBorder="1" applyAlignment="1">
      <alignment horizontal="left" vertical="center" indent="1"/>
    </xf>
    <xf numFmtId="0" fontId="12" fillId="0" borderId="29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left" vertical="center" wrapText="1" indent="1"/>
    </xf>
    <xf numFmtId="0" fontId="14" fillId="0" borderId="4" xfId="3" applyFont="1" applyFill="1" applyBorder="1" applyAlignment="1">
      <alignment horizontal="left" vertical="center" wrapText="1" indent="1"/>
    </xf>
    <xf numFmtId="0" fontId="14" fillId="0" borderId="5" xfId="3" applyFont="1" applyFill="1" applyBorder="1" applyAlignment="1">
      <alignment horizontal="left" vertical="center" wrapText="1" indent="1"/>
    </xf>
    <xf numFmtId="0" fontId="54" fillId="30" borderId="11" xfId="3" applyFont="1" applyFill="1" applyBorder="1" applyAlignment="1">
      <alignment horizontal="center" vertical="center" wrapText="1"/>
    </xf>
    <xf numFmtId="0" fontId="54" fillId="30" borderId="4" xfId="3" applyFont="1" applyFill="1" applyBorder="1" applyAlignment="1">
      <alignment horizontal="center" vertical="center" wrapText="1"/>
    </xf>
    <xf numFmtId="0" fontId="54" fillId="30" borderId="5" xfId="3" applyFont="1" applyFill="1" applyBorder="1" applyAlignment="1">
      <alignment horizontal="center" vertical="center" wrapText="1"/>
    </xf>
    <xf numFmtId="0" fontId="13" fillId="0" borderId="2" xfId="3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13" fillId="0" borderId="9" xfId="3" applyFont="1" applyBorder="1" applyAlignment="1">
      <alignment horizontal="center"/>
    </xf>
  </cellXfs>
  <cellStyles count="815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190190</xdr:colOff>
      <xdr:row>1</xdr:row>
      <xdr:rowOff>50415</xdr:rowOff>
    </xdr:from>
    <xdr:ext cx="3178082" cy="677968"/>
    <xdr:pic>
      <xdr:nvPicPr>
        <xdr:cNvPr id="5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21040" y="212340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2</xdr:col>
      <xdr:colOff>0</xdr:colOff>
      <xdr:row>118</xdr:row>
      <xdr:rowOff>108857</xdr:rowOff>
    </xdr:from>
    <xdr:to>
      <xdr:col>33</xdr:col>
      <xdr:colOff>289731</xdr:colOff>
      <xdr:row>121</xdr:row>
      <xdr:rowOff>42742</xdr:rowOff>
    </xdr:to>
    <xdr:pic>
      <xdr:nvPicPr>
        <xdr:cNvPr id="6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625929" y="21730607"/>
          <a:ext cx="9991623" cy="464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B1:BQ78"/>
  <sheetViews>
    <sheetView tabSelected="1" zoomScale="50" zoomScaleNormal="50" zoomScaleSheetLayoutView="70" zoomScalePageLayoutView="85" workbookViewId="0">
      <selection activeCell="AL39" sqref="AL39"/>
    </sheetView>
  </sheetViews>
  <sheetFormatPr defaultColWidth="4.7265625" defaultRowHeight="14" x14ac:dyDescent="0.3"/>
  <cols>
    <col min="1" max="16384" width="4.7265625" style="8"/>
  </cols>
  <sheetData>
    <row r="1" spans="2:69" s="1" customFormat="1" ht="12.5" x14ac:dyDescent="0.25"/>
    <row r="2" spans="2:69" s="1" customFormat="1" ht="23" x14ac:dyDescent="0.5">
      <c r="B2" s="2"/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69" s="1" customFormat="1" ht="15.5" x14ac:dyDescent="0.35">
      <c r="B3" s="4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2:69" s="1" customFormat="1" ht="15.5" x14ac:dyDescent="0.35">
      <c r="B4" s="4"/>
      <c r="C4" s="3" t="s">
        <v>4</v>
      </c>
      <c r="D4" s="3"/>
      <c r="E4" s="3"/>
      <c r="F4" s="3"/>
      <c r="G4" s="3"/>
      <c r="H4" s="3"/>
      <c r="I4" s="3"/>
      <c r="J4" s="3"/>
      <c r="K4" s="3"/>
      <c r="L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2:69" s="1" customFormat="1" ht="15.5" x14ac:dyDescent="0.35">
      <c r="B5" s="4"/>
      <c r="C5" s="3" t="s">
        <v>5</v>
      </c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2:69" s="1" customFormat="1" ht="15.5" x14ac:dyDescent="0.35">
      <c r="B6" s="4"/>
      <c r="C6" s="3" t="s">
        <v>6</v>
      </c>
      <c r="D6" s="3"/>
      <c r="E6" s="3"/>
      <c r="F6" s="3"/>
      <c r="G6" s="3"/>
      <c r="H6" s="3"/>
      <c r="I6" s="3"/>
      <c r="J6" s="3"/>
      <c r="K6" s="3"/>
      <c r="L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2:69" s="1" customFormat="1" ht="15.5" x14ac:dyDescent="0.3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2:69" s="1" customFormat="1" ht="15.5" x14ac:dyDescent="0.35">
      <c r="B8" s="4"/>
      <c r="C8" s="3" t="s">
        <v>7</v>
      </c>
      <c r="D8" s="3"/>
      <c r="E8" s="3"/>
      <c r="F8" s="3"/>
      <c r="G8" s="3"/>
      <c r="H8" s="3"/>
      <c r="I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2:69" s="1" customFormat="1" ht="15.5" x14ac:dyDescent="0.35">
      <c r="B9" s="4"/>
      <c r="C9" s="5" t="s">
        <v>8</v>
      </c>
      <c r="D9" s="5"/>
      <c r="E9" s="5"/>
      <c r="F9" s="5"/>
      <c r="G9" s="5"/>
      <c r="H9" s="5"/>
      <c r="I9" s="5"/>
      <c r="J9" s="5"/>
      <c r="K9" s="5"/>
      <c r="L9" s="5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2:69" s="1" customFormat="1" ht="15.5" x14ac:dyDescent="0.3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N10" s="5"/>
      <c r="O10" s="5"/>
      <c r="P10" s="5"/>
      <c r="Q10" s="5"/>
      <c r="R10" s="5"/>
      <c r="S10" s="5"/>
      <c r="T10" s="5"/>
      <c r="U10" s="5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2:69" s="1" customFormat="1" ht="20" x14ac:dyDescent="0.25">
      <c r="B11" s="111" t="s">
        <v>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</row>
    <row r="12" spans="2:69" s="1" customFormat="1" ht="15.5" x14ac:dyDescent="0.35">
      <c r="B12" s="112" t="s">
        <v>125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</row>
    <row r="13" spans="2:69" s="1" customFormat="1" ht="13.5" thickBot="1" x14ac:dyDescent="0.3">
      <c r="BM13" s="113" t="s">
        <v>10</v>
      </c>
      <c r="BN13" s="114"/>
      <c r="BO13" s="115">
        <f ca="1">TODAY()</f>
        <v>44918</v>
      </c>
      <c r="BP13" s="116"/>
      <c r="BQ13" s="117"/>
    </row>
    <row r="14" spans="2:69" s="6" customFormat="1" x14ac:dyDescent="0.25">
      <c r="B14" s="31" t="s">
        <v>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118"/>
      <c r="R14" s="119"/>
      <c r="S14" s="119"/>
      <c r="T14" s="119"/>
      <c r="U14" s="119"/>
      <c r="V14" s="120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  <c r="AJ14" s="123" t="s">
        <v>2</v>
      </c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5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7"/>
    </row>
    <row r="15" spans="2:69" s="6" customFormat="1" x14ac:dyDescent="0.25">
      <c r="B15" s="33" t="s">
        <v>123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6"/>
      <c r="S15" s="36"/>
      <c r="T15" s="36"/>
      <c r="U15" s="36"/>
      <c r="V15" s="37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87" t="s">
        <v>11</v>
      </c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9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1"/>
    </row>
    <row r="16" spans="2:69" s="6" customFormat="1" x14ac:dyDescent="0.25">
      <c r="B16" s="38" t="s">
        <v>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5"/>
      <c r="R16" s="36"/>
      <c r="S16" s="36"/>
      <c r="T16" s="36"/>
      <c r="U16" s="36"/>
      <c r="V16" s="37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87" t="s">
        <v>12</v>
      </c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1"/>
    </row>
    <row r="17" spans="2:69" s="1" customFormat="1" x14ac:dyDescent="0.3">
      <c r="B17" s="40" t="s">
        <v>13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 t="s">
        <v>14</v>
      </c>
      <c r="N17" s="34"/>
      <c r="O17" s="34"/>
      <c r="P17" s="34"/>
      <c r="Q17" s="35"/>
      <c r="R17" s="36"/>
      <c r="S17" s="36"/>
      <c r="T17" s="36"/>
      <c r="U17" s="36"/>
      <c r="V17" s="37"/>
      <c r="W17" s="92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4"/>
      <c r="AJ17" s="87" t="s">
        <v>15</v>
      </c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9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1"/>
    </row>
    <row r="18" spans="2:69" s="1" customFormat="1" ht="15" customHeight="1" x14ac:dyDescent="0.3">
      <c r="B18" s="42" t="s">
        <v>16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4" t="s">
        <v>17</v>
      </c>
      <c r="N18" s="34"/>
      <c r="O18" s="34"/>
      <c r="P18" s="34"/>
      <c r="Q18" s="35"/>
      <c r="R18" s="36"/>
      <c r="S18" s="36"/>
      <c r="T18" s="36"/>
      <c r="U18" s="36"/>
      <c r="V18" s="37"/>
      <c r="W18" s="95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7"/>
      <c r="AJ18" s="101" t="s">
        <v>18</v>
      </c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39" t="s">
        <v>19</v>
      </c>
      <c r="AZ18" s="39"/>
      <c r="BA18" s="39"/>
      <c r="BB18" s="39"/>
      <c r="BC18" s="39"/>
      <c r="BD18" s="44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4"/>
    </row>
    <row r="19" spans="2:69" s="1" customFormat="1" ht="15" customHeight="1" x14ac:dyDescent="0.3">
      <c r="B19" s="12"/>
      <c r="C19" s="7"/>
      <c r="D19" s="7"/>
      <c r="E19" s="7"/>
      <c r="F19" s="7"/>
      <c r="G19" s="7"/>
      <c r="H19" s="7"/>
      <c r="I19" s="7"/>
      <c r="J19" s="7"/>
      <c r="K19" s="7"/>
      <c r="L19" s="7"/>
      <c r="M19" s="34" t="s">
        <v>20</v>
      </c>
      <c r="N19" s="34"/>
      <c r="O19" s="34"/>
      <c r="P19" s="34"/>
      <c r="Q19" s="35"/>
      <c r="R19" s="36"/>
      <c r="S19" s="36"/>
      <c r="T19" s="36"/>
      <c r="U19" s="36"/>
      <c r="V19" s="37"/>
      <c r="W19" s="95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109" t="s">
        <v>21</v>
      </c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39" t="s">
        <v>22</v>
      </c>
      <c r="AZ19" s="39"/>
      <c r="BA19" s="39"/>
      <c r="BB19" s="39"/>
      <c r="BC19" s="39"/>
      <c r="BD19" s="44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6"/>
    </row>
    <row r="20" spans="2:69" s="1" customFormat="1" ht="14.5" thickBot="1" x14ac:dyDescent="0.3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45" t="s">
        <v>23</v>
      </c>
      <c r="N20" s="45"/>
      <c r="O20" s="45"/>
      <c r="P20" s="45"/>
      <c r="Q20" s="63"/>
      <c r="R20" s="64"/>
      <c r="S20" s="64"/>
      <c r="T20" s="64"/>
      <c r="U20" s="64"/>
      <c r="V20" s="65"/>
      <c r="W20" s="98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100"/>
      <c r="AJ20" s="46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5" t="s">
        <v>24</v>
      </c>
      <c r="AZ20" s="45"/>
      <c r="BA20" s="45"/>
      <c r="BB20" s="45"/>
      <c r="BC20" s="45"/>
      <c r="BD20" s="48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8"/>
    </row>
    <row r="21" spans="2:69" x14ac:dyDescent="0.3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</row>
    <row r="22" spans="2:69" ht="15.5" x14ac:dyDescent="0.3">
      <c r="B22" s="74" t="s">
        <v>125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</row>
    <row r="23" spans="2:69" s="9" customFormat="1" x14ac:dyDescent="0.25">
      <c r="B23" s="75" t="s">
        <v>131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 t="s">
        <v>129</v>
      </c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</row>
    <row r="24" spans="2:69" s="11" customFormat="1" x14ac:dyDescent="0.25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7" t="s">
        <v>26</v>
      </c>
      <c r="R24" s="77"/>
      <c r="S24" s="77"/>
      <c r="T24" s="77"/>
      <c r="U24" s="77"/>
      <c r="V24" s="77"/>
      <c r="W24" s="78" t="s">
        <v>25</v>
      </c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9" t="s">
        <v>26</v>
      </c>
      <c r="AZ24" s="80"/>
      <c r="BA24" s="80"/>
      <c r="BB24" s="80"/>
      <c r="BC24" s="80"/>
      <c r="BD24" s="81"/>
      <c r="BE24" s="78" t="s">
        <v>25</v>
      </c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</row>
    <row r="25" spans="2:69" x14ac:dyDescent="0.3">
      <c r="B25" s="52" t="s">
        <v>29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82"/>
      <c r="R25" s="83"/>
      <c r="S25" s="83"/>
      <c r="T25" s="83"/>
      <c r="U25" s="83"/>
      <c r="V25" s="84"/>
      <c r="W25" s="58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  <c r="AJ25" s="52" t="s">
        <v>28</v>
      </c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4"/>
      <c r="AY25" s="55"/>
      <c r="AZ25" s="56"/>
      <c r="BA25" s="56"/>
      <c r="BB25" s="56"/>
      <c r="BC25" s="56"/>
      <c r="BD25" s="57"/>
      <c r="BE25" s="58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60"/>
    </row>
    <row r="26" spans="2:69" ht="14.25" customHeight="1" x14ac:dyDescent="0.3">
      <c r="B26" s="52" t="s">
        <v>107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5"/>
      <c r="R26" s="56"/>
      <c r="S26" s="56"/>
      <c r="T26" s="56"/>
      <c r="U26" s="56"/>
      <c r="V26" s="57"/>
      <c r="W26" s="58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60"/>
      <c r="AJ26" s="52" t="s">
        <v>29</v>
      </c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4"/>
      <c r="AY26" s="55"/>
      <c r="AZ26" s="56"/>
      <c r="BA26" s="56"/>
      <c r="BB26" s="56"/>
      <c r="BC26" s="56"/>
      <c r="BD26" s="57"/>
      <c r="BE26" s="58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60"/>
    </row>
    <row r="27" spans="2:69" ht="14.25" customHeight="1" x14ac:dyDescent="0.3">
      <c r="B27" s="52" t="s">
        <v>108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5"/>
      <c r="R27" s="56"/>
      <c r="S27" s="56"/>
      <c r="T27" s="56"/>
      <c r="U27" s="56"/>
      <c r="V27" s="57"/>
      <c r="W27" s="58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  <c r="AJ27" s="52" t="s">
        <v>30</v>
      </c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4"/>
      <c r="AY27" s="55"/>
      <c r="AZ27" s="56"/>
      <c r="BA27" s="56"/>
      <c r="BB27" s="56"/>
      <c r="BC27" s="56"/>
      <c r="BD27" s="57"/>
      <c r="BE27" s="58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60"/>
    </row>
    <row r="28" spans="2:69" ht="14.25" customHeight="1" x14ac:dyDescent="0.3">
      <c r="B28" s="52" t="s">
        <v>32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55"/>
      <c r="R28" s="56"/>
      <c r="S28" s="56"/>
      <c r="T28" s="56"/>
      <c r="U28" s="56"/>
      <c r="V28" s="57"/>
      <c r="W28" s="58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J28" s="52" t="s">
        <v>31</v>
      </c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/>
      <c r="AY28" s="55"/>
      <c r="AZ28" s="56"/>
      <c r="BA28" s="56"/>
      <c r="BB28" s="56"/>
      <c r="BC28" s="56"/>
      <c r="BD28" s="57"/>
      <c r="BE28" s="58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60"/>
    </row>
    <row r="29" spans="2:69" ht="14.25" customHeight="1" x14ac:dyDescent="0.3">
      <c r="B29" s="52" t="s">
        <v>34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5"/>
      <c r="R29" s="56"/>
      <c r="S29" s="56"/>
      <c r="T29" s="56"/>
      <c r="U29" s="56"/>
      <c r="V29" s="57"/>
      <c r="W29" s="58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J29" s="52" t="s">
        <v>32</v>
      </c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4"/>
      <c r="AY29" s="55"/>
      <c r="AZ29" s="56"/>
      <c r="BA29" s="56"/>
      <c r="BB29" s="56"/>
      <c r="BC29" s="56"/>
      <c r="BD29" s="57"/>
      <c r="BE29" s="58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60"/>
    </row>
    <row r="30" spans="2:69" ht="14.25" customHeight="1" x14ac:dyDescent="0.3">
      <c r="B30" s="52" t="s">
        <v>35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55"/>
      <c r="R30" s="56"/>
      <c r="S30" s="56"/>
      <c r="T30" s="56"/>
      <c r="U30" s="56"/>
      <c r="V30" s="57"/>
      <c r="W30" s="61"/>
      <c r="X30" s="62"/>
      <c r="Y30" s="62"/>
      <c r="Z30" s="59"/>
      <c r="AA30" s="59"/>
      <c r="AB30" s="59"/>
      <c r="AC30" s="59"/>
      <c r="AD30" s="59"/>
      <c r="AE30" s="59"/>
      <c r="AF30" s="59"/>
      <c r="AG30" s="59"/>
      <c r="AH30" s="59"/>
      <c r="AI30" s="60"/>
      <c r="AJ30" s="52" t="s">
        <v>33</v>
      </c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4"/>
      <c r="AY30" s="55"/>
      <c r="AZ30" s="56"/>
      <c r="BA30" s="56"/>
      <c r="BB30" s="56"/>
      <c r="BC30" s="56"/>
      <c r="BD30" s="57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60"/>
    </row>
    <row r="31" spans="2:69" ht="14.25" customHeight="1" x14ac:dyDescent="0.3">
      <c r="B31" s="52" t="s">
        <v>36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55"/>
      <c r="R31" s="56"/>
      <c r="S31" s="56"/>
      <c r="T31" s="56"/>
      <c r="U31" s="56"/>
      <c r="V31" s="57"/>
      <c r="W31" s="58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  <c r="AJ31" s="52" t="s">
        <v>34</v>
      </c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4"/>
      <c r="AY31" s="55"/>
      <c r="AZ31" s="56"/>
      <c r="BA31" s="56"/>
      <c r="BB31" s="56"/>
      <c r="BC31" s="56"/>
      <c r="BD31" s="57"/>
      <c r="BE31" s="58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60"/>
    </row>
    <row r="32" spans="2:69" ht="14.25" customHeight="1" x14ac:dyDescent="0.3">
      <c r="B32" s="52" t="s">
        <v>109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5"/>
      <c r="R32" s="56"/>
      <c r="S32" s="56"/>
      <c r="T32" s="56"/>
      <c r="U32" s="56"/>
      <c r="V32" s="57"/>
      <c r="W32" s="58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J32" s="52" t="s">
        <v>35</v>
      </c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4"/>
      <c r="AY32" s="55"/>
      <c r="AZ32" s="56"/>
      <c r="BA32" s="56"/>
      <c r="BB32" s="56"/>
      <c r="BC32" s="56"/>
      <c r="BD32" s="57"/>
      <c r="BE32" s="58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60"/>
    </row>
    <row r="33" spans="2:69" ht="14.25" customHeight="1" x14ac:dyDescent="0.3">
      <c r="B33" s="52" t="s">
        <v>110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55"/>
      <c r="R33" s="56"/>
      <c r="S33" s="56"/>
      <c r="T33" s="56"/>
      <c r="U33" s="56"/>
      <c r="V33" s="57"/>
      <c r="W33" s="58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J33" s="52" t="s">
        <v>36</v>
      </c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4"/>
      <c r="AY33" s="55"/>
      <c r="AZ33" s="56"/>
      <c r="BA33" s="56"/>
      <c r="BB33" s="56"/>
      <c r="BC33" s="56"/>
      <c r="BD33" s="57"/>
      <c r="BE33" s="58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60"/>
    </row>
    <row r="34" spans="2:69" ht="14.25" customHeight="1" x14ac:dyDescent="0.3">
      <c r="B34" s="52" t="s">
        <v>111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5"/>
      <c r="R34" s="56"/>
      <c r="S34" s="56"/>
      <c r="T34" s="56"/>
      <c r="U34" s="56"/>
      <c r="V34" s="57"/>
      <c r="W34" s="58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52" t="s">
        <v>37</v>
      </c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4"/>
      <c r="AY34" s="55"/>
      <c r="AZ34" s="56"/>
      <c r="BA34" s="56"/>
      <c r="BB34" s="56"/>
      <c r="BC34" s="56"/>
      <c r="BD34" s="57"/>
      <c r="BE34" s="58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60"/>
    </row>
    <row r="35" spans="2:69" x14ac:dyDescent="0.3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</row>
    <row r="36" spans="2:69" s="9" customFormat="1" x14ac:dyDescent="0.25">
      <c r="B36" s="75" t="s">
        <v>130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2:69" s="11" customFormat="1" x14ac:dyDescent="0.2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9" t="s">
        <v>26</v>
      </c>
      <c r="R37" s="80"/>
      <c r="S37" s="80"/>
      <c r="T37" s="80"/>
      <c r="U37" s="80"/>
      <c r="V37" s="81"/>
      <c r="W37" s="78" t="s">
        <v>25</v>
      </c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2:69" x14ac:dyDescent="0.3">
      <c r="B38" s="52" t="s">
        <v>97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131"/>
      <c r="R38" s="132"/>
      <c r="S38" s="132"/>
      <c r="T38" s="132"/>
      <c r="U38" s="132"/>
      <c r="V38" s="133"/>
      <c r="W38" s="58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0"/>
    </row>
    <row r="39" spans="2:69" ht="14.25" customHeight="1" x14ac:dyDescent="0.3">
      <c r="B39" s="52" t="s">
        <v>98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55"/>
      <c r="R39" s="56"/>
      <c r="S39" s="56"/>
      <c r="T39" s="56"/>
      <c r="U39" s="56"/>
      <c r="V39" s="57"/>
      <c r="W39" s="58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60"/>
    </row>
    <row r="40" spans="2:69" ht="14.25" customHeight="1" x14ac:dyDescent="0.3">
      <c r="B40" s="52" t="s">
        <v>99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55"/>
      <c r="R40" s="56"/>
      <c r="S40" s="56"/>
      <c r="T40" s="56"/>
      <c r="U40" s="56"/>
      <c r="V40" s="57"/>
      <c r="W40" s="58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60"/>
    </row>
    <row r="41" spans="2:69" ht="14.25" customHeight="1" x14ac:dyDescent="0.3">
      <c r="B41" s="52" t="s">
        <v>100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  <c r="Q41" s="55"/>
      <c r="R41" s="56"/>
      <c r="S41" s="56"/>
      <c r="T41" s="56"/>
      <c r="U41" s="56"/>
      <c r="V41" s="57"/>
      <c r="W41" s="58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</row>
    <row r="42" spans="2:69" ht="14.25" customHeight="1" x14ac:dyDescent="0.3">
      <c r="B42" s="52" t="s">
        <v>147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  <c r="Q42" s="55"/>
      <c r="R42" s="56"/>
      <c r="S42" s="56"/>
      <c r="T42" s="56"/>
      <c r="U42" s="56"/>
      <c r="V42" s="57"/>
      <c r="W42" s="58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60"/>
    </row>
    <row r="43" spans="2:69" ht="14.25" customHeight="1" x14ac:dyDescent="0.3">
      <c r="B43" s="52" t="s">
        <v>102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  <c r="Q43" s="55"/>
      <c r="R43" s="56"/>
      <c r="S43" s="56"/>
      <c r="T43" s="56"/>
      <c r="U43" s="56"/>
      <c r="V43" s="57"/>
      <c r="W43" s="61"/>
      <c r="X43" s="62"/>
      <c r="Y43" s="62"/>
      <c r="Z43" s="59"/>
      <c r="AA43" s="59"/>
      <c r="AB43" s="59"/>
      <c r="AC43" s="59"/>
      <c r="AD43" s="59"/>
      <c r="AE43" s="59"/>
      <c r="AF43" s="59"/>
      <c r="AG43" s="59"/>
      <c r="AH43" s="59"/>
      <c r="AI43" s="60"/>
    </row>
    <row r="44" spans="2:69" x14ac:dyDescent="0.3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</row>
    <row r="45" spans="2:69" ht="15.5" x14ac:dyDescent="0.3">
      <c r="B45" s="74" t="s">
        <v>126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</row>
    <row r="46" spans="2:69" s="9" customFormat="1" x14ac:dyDescent="0.25">
      <c r="B46" s="75" t="s">
        <v>127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 t="s">
        <v>128</v>
      </c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</row>
    <row r="47" spans="2:69" s="11" customFormat="1" x14ac:dyDescent="0.2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9" t="s">
        <v>26</v>
      </c>
      <c r="R47" s="80"/>
      <c r="S47" s="80"/>
      <c r="T47" s="80"/>
      <c r="U47" s="80"/>
      <c r="V47" s="81"/>
      <c r="W47" s="78" t="s">
        <v>25</v>
      </c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7" t="s">
        <v>26</v>
      </c>
      <c r="AZ47" s="77"/>
      <c r="BA47" s="77"/>
      <c r="BB47" s="77"/>
      <c r="BC47" s="77"/>
      <c r="BD47" s="77"/>
      <c r="BE47" s="78" t="s">
        <v>25</v>
      </c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</row>
    <row r="48" spans="2:69" ht="29.25" customHeight="1" x14ac:dyDescent="0.3">
      <c r="B48" s="128" t="s">
        <v>117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82"/>
      <c r="R48" s="83"/>
      <c r="S48" s="83"/>
      <c r="T48" s="83"/>
      <c r="U48" s="83"/>
      <c r="V48" s="84"/>
      <c r="W48" s="58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60"/>
      <c r="AJ48" s="128" t="s">
        <v>117</v>
      </c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30"/>
      <c r="AY48" s="82"/>
      <c r="AZ48" s="83"/>
      <c r="BA48" s="83"/>
      <c r="BB48" s="83"/>
      <c r="BC48" s="83"/>
      <c r="BD48" s="84"/>
      <c r="BE48" s="58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60"/>
    </row>
    <row r="49" spans="2:69" ht="14.25" customHeight="1" x14ac:dyDescent="0.3">
      <c r="B49" s="52" t="s">
        <v>118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55"/>
      <c r="R49" s="56"/>
      <c r="S49" s="56"/>
      <c r="T49" s="56"/>
      <c r="U49" s="56"/>
      <c r="V49" s="57"/>
      <c r="W49" s="58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60"/>
      <c r="AJ49" s="52" t="s">
        <v>118</v>
      </c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4"/>
      <c r="AY49" s="55"/>
      <c r="AZ49" s="56"/>
      <c r="BA49" s="56"/>
      <c r="BB49" s="56"/>
      <c r="BC49" s="56"/>
      <c r="BD49" s="57"/>
      <c r="BE49" s="58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60"/>
    </row>
    <row r="50" spans="2:69" ht="14.25" customHeight="1" x14ac:dyDescent="0.3">
      <c r="B50" s="52" t="s">
        <v>146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55"/>
      <c r="R50" s="56"/>
      <c r="S50" s="56"/>
      <c r="T50" s="56"/>
      <c r="U50" s="56"/>
      <c r="V50" s="57"/>
      <c r="W50" s="58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60"/>
      <c r="AJ50" s="52" t="s">
        <v>146</v>
      </c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4"/>
      <c r="AY50" s="55"/>
      <c r="AZ50" s="56"/>
      <c r="BA50" s="56"/>
      <c r="BB50" s="56"/>
      <c r="BC50" s="56"/>
      <c r="BD50" s="57"/>
      <c r="BE50" s="58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60"/>
    </row>
    <row r="51" spans="2:69" x14ac:dyDescent="0.3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</row>
    <row r="52" spans="2:69" x14ac:dyDescent="0.3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</row>
    <row r="53" spans="2:69" s="10" customFormat="1" x14ac:dyDescent="0.3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2:69" x14ac:dyDescent="0.3">
      <c r="B54" s="67" t="s">
        <v>124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</row>
    <row r="55" spans="2:69" x14ac:dyDescent="0.3"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70"/>
    </row>
    <row r="56" spans="2:69" x14ac:dyDescent="0.3">
      <c r="B56" s="71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3"/>
    </row>
    <row r="57" spans="2:69" x14ac:dyDescent="0.3">
      <c r="B57" s="71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3"/>
    </row>
    <row r="58" spans="2:69" x14ac:dyDescent="0.3"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3"/>
    </row>
    <row r="59" spans="2:69" x14ac:dyDescent="0.3"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3"/>
    </row>
    <row r="60" spans="2:69" x14ac:dyDescent="0.3"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3"/>
    </row>
    <row r="61" spans="2:69" x14ac:dyDescent="0.3"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3"/>
    </row>
    <row r="62" spans="2:69" x14ac:dyDescent="0.3"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3"/>
    </row>
    <row r="63" spans="2:69" x14ac:dyDescent="0.3"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3"/>
    </row>
    <row r="64" spans="2:69" x14ac:dyDescent="0.3">
      <c r="B64" s="71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3"/>
    </row>
    <row r="65" spans="2:69" x14ac:dyDescent="0.3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3"/>
    </row>
    <row r="66" spans="2:69" x14ac:dyDescent="0.3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3"/>
    </row>
    <row r="67" spans="2:69" x14ac:dyDescent="0.3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3"/>
    </row>
    <row r="68" spans="2:69" x14ac:dyDescent="0.3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3"/>
    </row>
    <row r="69" spans="2:69" x14ac:dyDescent="0.3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3"/>
    </row>
    <row r="70" spans="2:69" x14ac:dyDescent="0.3"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3"/>
    </row>
    <row r="71" spans="2:69" x14ac:dyDescent="0.3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3"/>
    </row>
    <row r="72" spans="2:69" x14ac:dyDescent="0.3"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3"/>
    </row>
    <row r="73" spans="2:69" x14ac:dyDescent="0.3">
      <c r="B73" s="71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3"/>
    </row>
    <row r="74" spans="2:69" x14ac:dyDescent="0.3"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3"/>
    </row>
    <row r="75" spans="2:69" x14ac:dyDescent="0.3">
      <c r="B75" s="71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3"/>
    </row>
    <row r="76" spans="2:69" x14ac:dyDescent="0.3"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3"/>
    </row>
    <row r="77" spans="2:69" x14ac:dyDescent="0.3"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3"/>
    </row>
    <row r="78" spans="2:69" x14ac:dyDescent="0.3"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6"/>
    </row>
  </sheetData>
  <mergeCells count="170">
    <mergeCell ref="B78:BQ78"/>
    <mergeCell ref="B58:BQ58"/>
    <mergeCell ref="B59:BQ59"/>
    <mergeCell ref="B60:BQ60"/>
    <mergeCell ref="B61:BQ61"/>
    <mergeCell ref="B62:BQ62"/>
    <mergeCell ref="B63:BQ63"/>
    <mergeCell ref="B64:BQ64"/>
    <mergeCell ref="B65:BQ65"/>
    <mergeCell ref="B66:BQ66"/>
    <mergeCell ref="B67:BQ67"/>
    <mergeCell ref="B68:BQ68"/>
    <mergeCell ref="B69:BQ69"/>
    <mergeCell ref="B70:BQ70"/>
    <mergeCell ref="B71:BQ71"/>
    <mergeCell ref="W43:AI43"/>
    <mergeCell ref="B52:BQ52"/>
    <mergeCell ref="B53:BQ53"/>
    <mergeCell ref="B72:BQ72"/>
    <mergeCell ref="B73:BQ73"/>
    <mergeCell ref="B74:BQ74"/>
    <mergeCell ref="B75:BQ75"/>
    <mergeCell ref="B76:BQ76"/>
    <mergeCell ref="B77:BQ77"/>
    <mergeCell ref="B49:P49"/>
    <mergeCell ref="Q49:V49"/>
    <mergeCell ref="W49:AI49"/>
    <mergeCell ref="AJ49:AX49"/>
    <mergeCell ref="AY49:BD49"/>
    <mergeCell ref="BE49:BQ49"/>
    <mergeCell ref="Q50:V50"/>
    <mergeCell ref="W50:AI50"/>
    <mergeCell ref="AJ50:AX50"/>
    <mergeCell ref="AY50:BD50"/>
    <mergeCell ref="BE50:BQ50"/>
    <mergeCell ref="AJ46:BQ46"/>
    <mergeCell ref="B47:P47"/>
    <mergeCell ref="Q47:V47"/>
    <mergeCell ref="W47:AI47"/>
    <mergeCell ref="B41:P41"/>
    <mergeCell ref="Q41:V41"/>
    <mergeCell ref="W41:AI41"/>
    <mergeCell ref="B42:P42"/>
    <mergeCell ref="B51:BQ51"/>
    <mergeCell ref="B35:BQ35"/>
    <mergeCell ref="B44:BQ44"/>
    <mergeCell ref="B36:AI36"/>
    <mergeCell ref="B37:P37"/>
    <mergeCell ref="Q37:V37"/>
    <mergeCell ref="W37:AI37"/>
    <mergeCell ref="B38:P38"/>
    <mergeCell ref="Q38:V38"/>
    <mergeCell ref="W38:AI38"/>
    <mergeCell ref="B39:P39"/>
    <mergeCell ref="Q39:V39"/>
    <mergeCell ref="W39:AI39"/>
    <mergeCell ref="B40:P40"/>
    <mergeCell ref="Q40:V40"/>
    <mergeCell ref="W40:AI40"/>
    <mergeCell ref="Q42:V42"/>
    <mergeCell ref="W42:AI42"/>
    <mergeCell ref="B43:P43"/>
    <mergeCell ref="Q43:V43"/>
    <mergeCell ref="AJ47:AX47"/>
    <mergeCell ref="AY47:BD47"/>
    <mergeCell ref="BE47:BQ47"/>
    <mergeCell ref="B48:P48"/>
    <mergeCell ref="Q48:V48"/>
    <mergeCell ref="W48:AI48"/>
    <mergeCell ref="AJ48:AX48"/>
    <mergeCell ref="AY48:BD48"/>
    <mergeCell ref="BE48:BQ48"/>
    <mergeCell ref="B11:BQ11"/>
    <mergeCell ref="B12:BQ12"/>
    <mergeCell ref="BM13:BN13"/>
    <mergeCell ref="BO13:BQ13"/>
    <mergeCell ref="Q14:V14"/>
    <mergeCell ref="W14:AI14"/>
    <mergeCell ref="AJ14:BD14"/>
    <mergeCell ref="BE14:BQ14"/>
    <mergeCell ref="W15:AI15"/>
    <mergeCell ref="AJ15:BD15"/>
    <mergeCell ref="BE15:BQ15"/>
    <mergeCell ref="W16:AI16"/>
    <mergeCell ref="AJ16:BD16"/>
    <mergeCell ref="BE16:BQ16"/>
    <mergeCell ref="W17:AI20"/>
    <mergeCell ref="AJ17:BD17"/>
    <mergeCell ref="BE17:BQ17"/>
    <mergeCell ref="AJ18:AX18"/>
    <mergeCell ref="BE18:BQ20"/>
    <mergeCell ref="AJ19:AX19"/>
    <mergeCell ref="Q20:V20"/>
    <mergeCell ref="B21:BQ21"/>
    <mergeCell ref="B54:BQ54"/>
    <mergeCell ref="B55:BQ55"/>
    <mergeCell ref="B56:BQ56"/>
    <mergeCell ref="B57:BQ57"/>
    <mergeCell ref="B50:P50"/>
    <mergeCell ref="B22:BQ22"/>
    <mergeCell ref="B23:AI23"/>
    <mergeCell ref="AJ23:BQ23"/>
    <mergeCell ref="B24:P24"/>
    <mergeCell ref="Q24:V24"/>
    <mergeCell ref="W24:AI24"/>
    <mergeCell ref="AJ24:AX24"/>
    <mergeCell ref="AY24:BD24"/>
    <mergeCell ref="BE24:BQ24"/>
    <mergeCell ref="B25:P25"/>
    <mergeCell ref="Q25:V25"/>
    <mergeCell ref="W25:AI25"/>
    <mergeCell ref="AJ25:AX25"/>
    <mergeCell ref="AY25:BD25"/>
    <mergeCell ref="BE25:BQ25"/>
    <mergeCell ref="B45:BQ45"/>
    <mergeCell ref="B46:AI46"/>
    <mergeCell ref="B26:P26"/>
    <mergeCell ref="Q26:V26"/>
    <mergeCell ref="W26:AI26"/>
    <mergeCell ref="AJ26:AX26"/>
    <mergeCell ref="AY26:BD26"/>
    <mergeCell ref="BE26:BQ26"/>
    <mergeCell ref="B27:P27"/>
    <mergeCell ref="Q27:V27"/>
    <mergeCell ref="W27:AI27"/>
    <mergeCell ref="AJ27:AX27"/>
    <mergeCell ref="AY27:BD27"/>
    <mergeCell ref="BE27:BQ27"/>
    <mergeCell ref="B28:P28"/>
    <mergeCell ref="Q28:V28"/>
    <mergeCell ref="W28:AI28"/>
    <mergeCell ref="AJ28:AX28"/>
    <mergeCell ref="AY28:BD28"/>
    <mergeCell ref="BE28:BQ28"/>
    <mergeCell ref="B29:P29"/>
    <mergeCell ref="Q29:V29"/>
    <mergeCell ref="W29:AI29"/>
    <mergeCell ref="AJ29:AX29"/>
    <mergeCell ref="AY29:BD29"/>
    <mergeCell ref="BE29:BQ29"/>
    <mergeCell ref="B30:P30"/>
    <mergeCell ref="Q30:V30"/>
    <mergeCell ref="W30:AI30"/>
    <mergeCell ref="AJ30:AX30"/>
    <mergeCell ref="AY30:BD30"/>
    <mergeCell ref="BE30:BQ30"/>
    <mergeCell ref="B31:P31"/>
    <mergeCell ref="Q31:V31"/>
    <mergeCell ref="W31:AI31"/>
    <mergeCell ref="AJ31:AX31"/>
    <mergeCell ref="AY31:BD31"/>
    <mergeCell ref="BE31:BQ31"/>
    <mergeCell ref="B34:P34"/>
    <mergeCell ref="Q34:V34"/>
    <mergeCell ref="W34:AI34"/>
    <mergeCell ref="AJ34:AX34"/>
    <mergeCell ref="AY34:BD34"/>
    <mergeCell ref="BE34:BQ34"/>
    <mergeCell ref="B32:P32"/>
    <mergeCell ref="Q32:V32"/>
    <mergeCell ref="W32:AI32"/>
    <mergeCell ref="AJ32:AX32"/>
    <mergeCell ref="AY32:BD32"/>
    <mergeCell ref="BE32:BQ32"/>
    <mergeCell ref="B33:P33"/>
    <mergeCell ref="Q33:V33"/>
    <mergeCell ref="W33:AI33"/>
    <mergeCell ref="AJ33:AX33"/>
    <mergeCell ref="AY33:BD33"/>
    <mergeCell ref="BE33:BQ33"/>
  </mergeCells>
  <dataValidations count="32">
    <dataValidation type="list" errorStyle="information" allowBlank="1" showInputMessage="1" showErrorMessage="1" sqref="Q25:V25">
      <formula1>"91"</formula1>
    </dataValidation>
    <dataValidation type="list" errorStyle="information" allowBlank="1" showInputMessage="1" showErrorMessage="1" sqref="Q38:V38">
      <formula1>"30, 120"</formula1>
    </dataValidation>
    <dataValidation type="list" errorStyle="information" allowBlank="1" showInputMessage="1" showErrorMessage="1" sqref="AY48:BD48">
      <formula1>"28, 40, 60"</formula1>
    </dataValidation>
    <dataValidation type="list" errorStyle="information" allowBlank="1" showInputMessage="1" showErrorMessage="1" sqref="AY49:BD49">
      <formula1>"63, 68, 90, 125"</formula1>
    </dataValidation>
    <dataValidation type="list" errorStyle="information" allowBlank="1" showInputMessage="1" showErrorMessage="1" sqref="AY50:BD50">
      <formula1>"90, 120, 150"</formula1>
    </dataValidation>
    <dataValidation type="list" errorStyle="information" allowBlank="1" showInputMessage="1" showErrorMessage="1" sqref="Q48:V48">
      <formula1>"28, 40"</formula1>
    </dataValidation>
    <dataValidation type="list" errorStyle="information" allowBlank="1" showInputMessage="1" showErrorMessage="1" sqref="Q49:V49">
      <formula1>"37, 40"</formula1>
    </dataValidation>
    <dataValidation type="list" errorStyle="information" allowBlank="1" showInputMessage="1" showErrorMessage="1" sqref="Q50:V50">
      <formula1>"90, 110"</formula1>
    </dataValidation>
    <dataValidation type="list" errorStyle="information" allowBlank="1" showInputMessage="1" showErrorMessage="1" sqref="Q39:V39">
      <formula1>"3, 6"</formula1>
    </dataValidation>
    <dataValidation type="list" errorStyle="information" allowBlank="1" showInputMessage="1" showErrorMessage="1" sqref="Q40:V40">
      <formula1>"01.мар, 01.апр"</formula1>
    </dataValidation>
    <dataValidation type="list" errorStyle="information" allowBlank="1" showInputMessage="1" showErrorMessage="1" sqref="Q41:V41">
      <formula1>"11, 45"</formula1>
    </dataValidation>
    <dataValidation type="list" errorStyle="information" allowBlank="1" showInputMessage="1" showErrorMessage="1" sqref="Q42:V42">
      <formula1>"15, 20"</formula1>
    </dataValidation>
    <dataValidation type="list" errorStyle="information" allowBlank="1" showInputMessage="1" showErrorMessage="1" sqref="Q43:V43">
      <formula1>"250, 400"</formula1>
    </dataValidation>
    <dataValidation type="list" errorStyle="information" allowBlank="1" showInputMessage="1" showErrorMessage="1" sqref="Q26:V26">
      <mc:AlternateContent xmlns:x12ac="http://schemas.microsoft.com/office/spreadsheetml/2011/1/ac" xmlns:mc="http://schemas.openxmlformats.org/markup-compatibility/2006">
        <mc:Choice Requires="x12ac">
          <x12ac:list>"1,2"," 1,4"," 1,8"," 2,0"," 2,5"</x12ac:list>
        </mc:Choice>
        <mc:Fallback>
          <formula1>"1,2, 1,4, 1,8, 2,0, 2,5"</formula1>
        </mc:Fallback>
      </mc:AlternateContent>
    </dataValidation>
    <dataValidation type="list" errorStyle="information" allowBlank="1" showInputMessage="1" showErrorMessage="1" sqref="Q27:V27">
      <mc:AlternateContent xmlns:x12ac="http://schemas.microsoft.com/office/spreadsheetml/2011/1/ac" xmlns:mc="http://schemas.openxmlformats.org/markup-compatibility/2006">
        <mc:Choice Requires="x12ac">
          <x12ac:list>"3,1"," 3,9"," 4,9"," 6,0"</x12ac:list>
        </mc:Choice>
        <mc:Fallback>
          <formula1>"3,1, 3,9, 4,9, 6,0"</formula1>
        </mc:Fallback>
      </mc:AlternateContent>
    </dataValidation>
    <dataValidation type="list" errorStyle="information" allowBlank="1" showInputMessage="1" showErrorMessage="1" sqref="Q28:V28">
      <mc:AlternateContent xmlns:x12ac="http://schemas.microsoft.com/office/spreadsheetml/2011/1/ac" xmlns:mc="http://schemas.openxmlformats.org/markup-compatibility/2006">
        <mc:Choice Requires="x12ac">
          <x12ac:list>"РП 450, Двухступенчатый "</x12ac:list>
        </mc:Choice>
        <mc:Fallback>
          <formula1>"РП 450, Двухступенчатый "</formula1>
        </mc:Fallback>
      </mc:AlternateContent>
    </dataValidation>
    <dataValidation type="list" errorStyle="information" allowBlank="1" showInputMessage="1" showErrorMessage="1" sqref="Q29:V29">
      <formula1>"37"</formula1>
    </dataValidation>
    <dataValidation type="list" errorStyle="information" allowBlank="1" showInputMessage="1" showErrorMessage="1" sqref="Q30:V30">
      <formula1>"40"</formula1>
    </dataValidation>
    <dataValidation type="list" errorStyle="information" allowBlank="1" showInputMessage="1" showErrorMessage="1" sqref="Q31:V31">
      <formula1>"1250"</formula1>
    </dataValidation>
    <dataValidation type="list" errorStyle="information" allowBlank="1" showInputMessage="1" showErrorMessage="1" sqref="Q32:V32">
      <formula1>"200, 250, 315, 380"</formula1>
    </dataValidation>
    <dataValidation type="list" errorStyle="information" allowBlank="1" showInputMessage="1" showErrorMessage="1" sqref="Q33:V33">
      <formula1>"30"</formula1>
    </dataValidation>
    <dataValidation type="list" errorStyle="information" allowBlank="1" showInputMessage="1" showErrorMessage="1" sqref="Q34:V34">
      <formula1>"750"</formula1>
    </dataValidation>
    <dataValidation type="list" errorStyle="information" allowBlank="1" showInputMessage="1" showErrorMessage="1" sqref="AY25:BD25">
      <formula1>"Бестумбовое, Тумбовое"</formula1>
    </dataValidation>
    <dataValidation type="list" errorStyle="information" allowBlank="1" showInputMessage="1" showErrorMessage="1" sqref="AY26:BD26">
      <formula1>"60, 70, 80, 88, 95, 100, 114, 118, 120"</formula1>
    </dataValidation>
    <dataValidation type="list" errorStyle="information" allowBlank="1" showInputMessage="1" showErrorMessage="1" sqref="AY28:BD28">
      <formula1>"1,0 … 8; 1,2 … 5,2; 1,3 … 3,6; 1,7 … 4,8; 1,8 … 5,0; 1,8 … 5,1; 1,9 … 5,2; 2,1 .. 5,8; 2,1 … 5,8; 2,4 … 6,8; 2,5 … 6,9; 2,6 … 7,2; 2,6 … 7,4; 2,7 … 7,7; 3,0 … 12,0; 3,4 … 6,3; 3,5 ... 9,9; 4,1 … 7,6; 4,2 … 7,9; 4,3 … 12,0; 5,8 … 8,1; 6,0 … 8,6"</formula1>
    </dataValidation>
    <dataValidation type="list" errorStyle="information" allowBlank="1" showInputMessage="1" showErrorMessage="1" sqref="AY27:BD27">
      <mc:AlternateContent xmlns:x12ac="http://schemas.microsoft.com/office/spreadsheetml/2011/1/ac" xmlns:mc="http://schemas.openxmlformats.org/markup-compatibility/2006">
        <mc:Choice Requires="x12ac">
          <x12ac:list>"0,3"," 0,5"," 0,9"," 1,2"," 1,3"," 1,4"," 1,5"," 1,6"," 1,7"," 1,8"," 1,9"," 2,0"," 2,08"," 2,1"," 2,4"," 2,5"," 2,6"," 2,9"," 3,0"," 3,1"," 3,5"," 3,7"</x12ac:list>
        </mc:Choice>
        <mc:Fallback>
          <formula1>"0,3, 0,5, 0,9, 1,2, 1,3, 1,4, 1,5, 1,6, 1,7, 1,8, 1,9, 2,0, 2,08, 2,1, 2,4, 2,5, 2,6, 2,9, 3,0, 3,1, 3,5, 3,7"</formula1>
        </mc:Fallback>
      </mc:AlternateContent>
    </dataValidation>
    <dataValidation type="list" errorStyle="information" allowBlank="1" showInputMessage="1" showErrorMessage="1" sqref="AY29:BD29">
      <formula1>"228D, 320D, 354D, 456D, 531D, РД 58-40, РП 28-125, РП 450, РП 450-28, РТ 28-63, РТ 28-90, РТ 40-125, РТ 40-63, РТ 40-90, РТ 58, РТ 58-100, РТ 58-40, РТ 58-50, РТ 58-63, РТ 58-68, РТ 58-80"</formula1>
    </dataValidation>
    <dataValidation type="list" errorStyle="information" allowBlank="1" showInputMessage="1" showErrorMessage="1" sqref="AY30:BD30">
      <formula1>"двухступенчатый, трехступенчатый"</formula1>
    </dataValidation>
    <dataValidation type="list" errorStyle="information" allowBlank="1" showInputMessage="1" showErrorMessage="1" sqref="AY31:BD31">
      <mc:AlternateContent xmlns:x12ac="http://schemas.microsoft.com/office/spreadsheetml/2011/1/ac" xmlns:mc="http://schemas.openxmlformats.org/markup-compatibility/2006">
        <mc:Choice Requires="x12ac">
          <x12ac:list>22, 23," 28,25"," 28,8"," 28,87", 37, 40, 50, 63, 68, 80, 90, 100, 125</x12ac:list>
        </mc:Choice>
        <mc:Fallback>
          <formula1>"22, 23, 28,25, 28,8, 28,87, 37, 40, 50, 63, 68, 80, 90, 100, 125"</formula1>
        </mc:Fallback>
      </mc:AlternateContent>
    </dataValidation>
    <dataValidation type="list" errorStyle="information" allowBlank="1" showInputMessage="1" showErrorMessage="1" sqref="AY32:BD32">
      <mc:AlternateContent xmlns:x12ac="http://schemas.microsoft.com/office/spreadsheetml/2011/1/ac" xmlns:mc="http://schemas.openxmlformats.org/markup-compatibility/2006">
        <mc:Choice Requires="x12ac">
          <x12ac:list>"25,8", 28," 36,2", 40," 51,5", 60</x12ac:list>
        </mc:Choice>
        <mc:Fallback>
          <formula1>"25,8, 28, 36,2, 40, 51,5, 60"</formula1>
        </mc:Fallback>
      </mc:AlternateContent>
    </dataValidation>
    <dataValidation type="list" errorStyle="information" allowBlank="1" showInputMessage="1" showErrorMessage="1" sqref="AY33:BD33">
      <mc:AlternateContent xmlns:x12ac="http://schemas.microsoft.com/office/spreadsheetml/2011/1/ac" xmlns:mc="http://schemas.openxmlformats.org/markup-compatibility/2006">
        <mc:Choice Requires="x12ac">
          <x12ac:list>710, 900," 914,4"," 1117,6"," 11176,6"</x12ac:list>
        </mc:Choice>
        <mc:Fallback>
          <formula1>"710, 900, 914,4, 1117,6, 11176,6"</formula1>
        </mc:Fallback>
      </mc:AlternateContent>
    </dataValidation>
    <dataValidation type="list" errorStyle="information" allowBlank="1" showInputMessage="1" showErrorMessage="1" sqref="AY34:BD34">
      <formula1>"200, 250, 280, 315, индивидуально (в зависимости от выбранных чисел качаний)"</formula1>
    </dataValidation>
  </dataValidations>
  <pageMargins left="0.25" right="0.25" top="0.75" bottom="0.75" header="0.3" footer="0.3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78"/>
  <sheetViews>
    <sheetView workbookViewId="0">
      <selection activeCell="P29" sqref="P29"/>
    </sheetView>
  </sheetViews>
  <sheetFormatPr defaultColWidth="102.81640625" defaultRowHeight="12.5" x14ac:dyDescent="0.25"/>
  <cols>
    <col min="1" max="1" width="22.453125" bestFit="1" customWidth="1"/>
    <col min="2" max="2" width="42.453125" bestFit="1" customWidth="1"/>
    <col min="3" max="6" width="4.26953125" customWidth="1"/>
    <col min="7" max="7" width="14.7265625" bestFit="1" customWidth="1"/>
    <col min="8" max="8" width="21.26953125" customWidth="1"/>
    <col min="9" max="9" width="22.453125" customWidth="1"/>
    <col min="10" max="10" width="23.54296875" customWidth="1"/>
    <col min="11" max="11" width="12.453125" bestFit="1" customWidth="1"/>
    <col min="12" max="12" width="15.81640625" customWidth="1"/>
    <col min="13" max="13" width="12.1796875" customWidth="1"/>
    <col min="14" max="14" width="10.81640625" customWidth="1"/>
    <col min="15" max="15" width="15.26953125" customWidth="1"/>
    <col min="16" max="16" width="18" customWidth="1"/>
    <col min="17" max="17" width="15.7265625" customWidth="1"/>
  </cols>
  <sheetData>
    <row r="3" spans="1:16" ht="13" x14ac:dyDescent="0.3">
      <c r="A3" s="15" t="s">
        <v>27</v>
      </c>
    </row>
    <row r="4" spans="1:16" ht="72" x14ac:dyDescent="0.25">
      <c r="A4" t="str">
        <f>UPPER(A3)</f>
        <v>БАЛАНСИРНЫЕ ПРИВОДЫ ШГН</v>
      </c>
      <c r="B4" s="22" t="s">
        <v>28</v>
      </c>
      <c r="G4" s="16" t="s">
        <v>28</v>
      </c>
      <c r="H4" s="16" t="s">
        <v>29</v>
      </c>
      <c r="I4" s="16" t="s">
        <v>30</v>
      </c>
      <c r="J4" s="16" t="s">
        <v>31</v>
      </c>
      <c r="K4" s="16" t="s">
        <v>32</v>
      </c>
      <c r="L4" s="16" t="s">
        <v>33</v>
      </c>
      <c r="M4" s="16" t="s">
        <v>34</v>
      </c>
      <c r="N4" s="16" t="s">
        <v>35</v>
      </c>
      <c r="O4" s="16" t="s">
        <v>36</v>
      </c>
      <c r="P4" s="16" t="s">
        <v>37</v>
      </c>
    </row>
    <row r="5" spans="1:16" ht="24" x14ac:dyDescent="0.25">
      <c r="A5" s="49" t="s">
        <v>129</v>
      </c>
      <c r="B5" s="22" t="s">
        <v>29</v>
      </c>
      <c r="G5" s="17" t="s">
        <v>136</v>
      </c>
      <c r="H5" s="18">
        <v>60</v>
      </c>
      <c r="I5" s="18" t="s">
        <v>94</v>
      </c>
      <c r="J5" s="18" t="s">
        <v>86</v>
      </c>
      <c r="K5" s="17" t="s">
        <v>90</v>
      </c>
      <c r="L5" s="17" t="s">
        <v>41</v>
      </c>
      <c r="M5" s="18">
        <v>22</v>
      </c>
      <c r="N5" s="18">
        <v>25.8</v>
      </c>
      <c r="O5" s="20">
        <v>710</v>
      </c>
      <c r="P5" s="21" t="s">
        <v>42</v>
      </c>
    </row>
    <row r="6" spans="1:16" x14ac:dyDescent="0.25">
      <c r="B6" s="22" t="s">
        <v>30</v>
      </c>
      <c r="G6" s="17"/>
      <c r="H6" s="19">
        <v>70</v>
      </c>
      <c r="I6" s="19" t="s">
        <v>63</v>
      </c>
      <c r="J6" s="18" t="s">
        <v>61</v>
      </c>
      <c r="K6" s="17" t="s">
        <v>93</v>
      </c>
      <c r="L6" s="17" t="s">
        <v>46</v>
      </c>
      <c r="M6" s="18">
        <v>23</v>
      </c>
      <c r="N6" s="20">
        <v>28</v>
      </c>
      <c r="O6" s="21">
        <v>900</v>
      </c>
      <c r="P6" s="19" t="s">
        <v>54</v>
      </c>
    </row>
    <row r="7" spans="1:16" ht="48" x14ac:dyDescent="0.25">
      <c r="B7" s="22" t="s">
        <v>31</v>
      </c>
      <c r="H7" s="19">
        <v>80</v>
      </c>
      <c r="I7" s="20" t="s">
        <v>79</v>
      </c>
      <c r="J7" s="18" t="s">
        <v>44</v>
      </c>
      <c r="K7" s="17" t="s">
        <v>87</v>
      </c>
      <c r="M7" s="18">
        <v>28.25</v>
      </c>
      <c r="N7" s="19">
        <v>36.200000000000003</v>
      </c>
      <c r="O7" s="18">
        <v>914.4</v>
      </c>
      <c r="P7" s="18" t="s">
        <v>88</v>
      </c>
    </row>
    <row r="8" spans="1:16" x14ac:dyDescent="0.25">
      <c r="B8" s="22" t="s">
        <v>32</v>
      </c>
      <c r="H8" s="18">
        <v>88</v>
      </c>
      <c r="I8" s="18" t="s">
        <v>91</v>
      </c>
      <c r="J8" s="20" t="s">
        <v>65</v>
      </c>
      <c r="K8" s="17" t="s">
        <v>95</v>
      </c>
      <c r="M8" s="18">
        <v>28.8</v>
      </c>
      <c r="N8" s="19">
        <v>40</v>
      </c>
      <c r="O8" s="19">
        <v>1117.5999999999999</v>
      </c>
    </row>
    <row r="9" spans="1:16" x14ac:dyDescent="0.25">
      <c r="B9" s="22" t="s">
        <v>33</v>
      </c>
      <c r="H9" s="18">
        <v>95</v>
      </c>
      <c r="I9" s="18" t="s">
        <v>81</v>
      </c>
      <c r="J9" s="18" t="s">
        <v>47</v>
      </c>
      <c r="K9" s="17" t="s">
        <v>96</v>
      </c>
      <c r="M9" s="18">
        <v>28.87</v>
      </c>
      <c r="N9" s="18">
        <v>51.5</v>
      </c>
      <c r="O9" s="18">
        <v>11176.6</v>
      </c>
    </row>
    <row r="10" spans="1:16" x14ac:dyDescent="0.25">
      <c r="B10" s="22" t="s">
        <v>34</v>
      </c>
      <c r="H10" s="20">
        <v>100</v>
      </c>
      <c r="I10" s="18" t="s">
        <v>89</v>
      </c>
      <c r="J10" s="18" t="s">
        <v>82</v>
      </c>
      <c r="K10" s="17" t="s">
        <v>78</v>
      </c>
      <c r="M10" s="18">
        <v>37</v>
      </c>
      <c r="N10" s="20">
        <v>60</v>
      </c>
    </row>
    <row r="11" spans="1:16" x14ac:dyDescent="0.25">
      <c r="B11" s="22" t="s">
        <v>35</v>
      </c>
      <c r="H11" s="18">
        <v>114</v>
      </c>
      <c r="I11" s="18" t="s">
        <v>43</v>
      </c>
      <c r="J11" s="18" t="s">
        <v>56</v>
      </c>
      <c r="K11" s="17" t="s">
        <v>45</v>
      </c>
      <c r="M11" s="19">
        <v>40</v>
      </c>
    </row>
    <row r="12" spans="1:16" x14ac:dyDescent="0.25">
      <c r="B12" s="22" t="s">
        <v>36</v>
      </c>
      <c r="H12" s="18">
        <v>118</v>
      </c>
      <c r="I12" s="20" t="s">
        <v>64</v>
      </c>
      <c r="J12" s="20" t="s">
        <v>67</v>
      </c>
      <c r="K12" s="17" t="s">
        <v>60</v>
      </c>
      <c r="M12" s="20">
        <v>50</v>
      </c>
    </row>
    <row r="13" spans="1:16" x14ac:dyDescent="0.25">
      <c r="B13" s="22" t="s">
        <v>37</v>
      </c>
      <c r="H13" s="18">
        <v>120</v>
      </c>
      <c r="I13" s="18" t="s">
        <v>85</v>
      </c>
      <c r="J13" s="20" t="s">
        <v>80</v>
      </c>
      <c r="K13" s="17" t="s">
        <v>40</v>
      </c>
      <c r="M13" s="19">
        <v>63</v>
      </c>
    </row>
    <row r="14" spans="1:16" x14ac:dyDescent="0.25">
      <c r="H14" s="50"/>
      <c r="I14" s="18" t="s">
        <v>38</v>
      </c>
      <c r="J14" s="18" t="s">
        <v>84</v>
      </c>
      <c r="K14" s="17" t="s">
        <v>50</v>
      </c>
      <c r="M14" s="20">
        <v>68</v>
      </c>
      <c r="N14" s="50"/>
    </row>
    <row r="15" spans="1:16" x14ac:dyDescent="0.25">
      <c r="H15" s="50"/>
      <c r="I15" s="19" t="s">
        <v>52</v>
      </c>
      <c r="J15" s="20" t="s">
        <v>69</v>
      </c>
      <c r="K15" s="17" t="s">
        <v>48</v>
      </c>
      <c r="M15" s="20">
        <v>80</v>
      </c>
      <c r="N15" s="50"/>
      <c r="O15" s="50"/>
    </row>
    <row r="16" spans="1:16" x14ac:dyDescent="0.25">
      <c r="H16" s="50"/>
      <c r="I16" s="50"/>
      <c r="J16" s="18" t="s">
        <v>49</v>
      </c>
      <c r="K16" s="17" t="s">
        <v>55</v>
      </c>
      <c r="M16" s="19">
        <v>90</v>
      </c>
      <c r="N16" s="50"/>
      <c r="O16" s="50"/>
    </row>
    <row r="17" spans="7:16" x14ac:dyDescent="0.25">
      <c r="H17" s="50"/>
      <c r="I17" s="50"/>
      <c r="J17" s="18" t="s">
        <v>58</v>
      </c>
      <c r="K17" s="17" t="s">
        <v>59</v>
      </c>
      <c r="M17" s="20">
        <v>100</v>
      </c>
    </row>
    <row r="18" spans="7:16" x14ac:dyDescent="0.25">
      <c r="G18" s="50"/>
      <c r="H18" s="50"/>
      <c r="I18" s="50"/>
      <c r="J18" s="20" t="s">
        <v>71</v>
      </c>
      <c r="K18" s="17" t="s">
        <v>57</v>
      </c>
      <c r="L18" s="50"/>
      <c r="M18" s="18">
        <v>125</v>
      </c>
    </row>
    <row r="19" spans="7:16" x14ac:dyDescent="0.25">
      <c r="G19" s="50"/>
      <c r="H19" s="50"/>
      <c r="I19" s="50"/>
      <c r="J19" s="18" t="s">
        <v>62</v>
      </c>
      <c r="K19" s="17" t="s">
        <v>83</v>
      </c>
      <c r="L19" s="50"/>
    </row>
    <row r="20" spans="7:16" x14ac:dyDescent="0.25">
      <c r="J20" s="20" t="s">
        <v>73</v>
      </c>
      <c r="K20" s="17" t="s">
        <v>66</v>
      </c>
    </row>
    <row r="21" spans="7:16" x14ac:dyDescent="0.25">
      <c r="J21" s="18" t="s">
        <v>39</v>
      </c>
      <c r="K21" s="17" t="s">
        <v>76</v>
      </c>
    </row>
    <row r="22" spans="7:16" x14ac:dyDescent="0.25">
      <c r="J22" s="20" t="s">
        <v>75</v>
      </c>
      <c r="K22" s="17" t="s">
        <v>74</v>
      </c>
    </row>
    <row r="23" spans="7:16" x14ac:dyDescent="0.25">
      <c r="J23" s="20" t="s">
        <v>77</v>
      </c>
      <c r="K23" s="17" t="s">
        <v>72</v>
      </c>
    </row>
    <row r="24" spans="7:16" x14ac:dyDescent="0.25">
      <c r="J24" s="18" t="s">
        <v>51</v>
      </c>
      <c r="K24" s="17" t="s">
        <v>70</v>
      </c>
    </row>
    <row r="25" spans="7:16" x14ac:dyDescent="0.25">
      <c r="J25" s="18" t="s">
        <v>53</v>
      </c>
      <c r="K25" s="17" t="s">
        <v>68</v>
      </c>
    </row>
    <row r="26" spans="7:16" x14ac:dyDescent="0.25">
      <c r="J26" s="18" t="s">
        <v>92</v>
      </c>
    </row>
    <row r="28" spans="7:16" ht="200" x14ac:dyDescent="0.25">
      <c r="H28" s="51" t="str">
        <f>CONCATENATE(H5,"; ",H6,"; ",H7,"; ",H8,"; ",H9,"; ",H10,"; ",H11,"; ",H12,"; ",H13,"; ",H14,"; ",H15,"; ",H16,"; ",H17,"; ",H18,"; ",H19,"; ",H20,"; ",H21,"; ",H22,"; ",H23,"; ",H24,"; ",H25,"; ",H26,)</f>
        <v xml:space="preserve">60; 70; 80; 88; 95; 100; 114; 118; 120; ; ; ; ; ; ; ; ; ; ; ; ; </v>
      </c>
      <c r="I28" s="51" t="str">
        <f t="shared" ref="I28:P28" si="0">CONCATENATE(I5,"; ",I6,"; ",I7,"; ",I8,"; ",I9,"; ",I10,"; ",I11,"; ",I12,"; ",I13,"; ",I14,"; ",I15,"; ",I16,"; ",I17,"; ",I18,"; ",I19,"; ",I20,"; ",I21,"; ",I22,"; ",I23,"; ",I24,"; ",I25,"; ",I26,)</f>
        <v xml:space="preserve">3,7; 3,1; 2,5; 2,0; 3,5; 2,9; 2,5; 2,0; 1,6; 3,5; 2,9; 2,4; 2,0; 1,6; 3,1; 2,6; 2,08; 3,0; 2,5; 2,1; 1,8; 1,4; 3,0; 2,5; 2,1; 1,6; 3,0; 2,5; 2,0; 1,6; 1,2; 3,0; 2,4; 2,1; 1,7; 1,3; 2,5; 2,1; 1,8; 1,5; 1,2; 2,1; 1,8; 1,5; 1,2; 0,9; 1,9; 1,6; 1,2; 0,9; 0,5; 0,3; ; ; ; ; ; ; ; ; ; ; </v>
      </c>
      <c r="J28" s="51" t="str">
        <f t="shared" si="0"/>
        <v>1,0 … 8; 1,2 … 5,2; 1,3 … 3,6; 1,7 … 4,8; 1,8 … 5,0; 1,8 … 5,1; 1,9 … 5,2; 2,1 .. 5,8; 2,1 … 5,8; 2,4 … 6,8; 2,5 … 6,9; 2,6 … 7,2; 2,6 … 7,4; 2,7 … 7,7; 3,0 … 12,0; 3,4 … 6,3; 3,5 ... 9,9; 4,1 … 7,6; 4,2 … 7,9; 4,3 … 12,0; 5,8 … 8,1; 6,0 … 8,6</v>
      </c>
      <c r="K28" s="51" t="str">
        <f t="shared" si="0"/>
        <v xml:space="preserve">228D; 320D; 354D; 456D; 531D; РД 58-40; РП 28-125; РП 450; РП 450-28; РТ 28-63; РТ 28-90; РТ 40-125; РТ 40-63; РТ 40-90; РТ 58; РТ 58-100; РТ 58-40; РТ 58-50; РТ 58-63; РТ 58-68; РТ 58-80; </v>
      </c>
      <c r="L28" s="51" t="str">
        <f t="shared" si="0"/>
        <v xml:space="preserve">двухступенчатый; трехступенчатый; ; ; ; ; ; ; ; ; ; ; ; ; ; ; ; ; ; ; ; </v>
      </c>
      <c r="M28" s="51" t="str">
        <f t="shared" si="0"/>
        <v xml:space="preserve">22; 23; 28,25; 28,8; 28,87; 37; 40; 50; 63; 68; 80; 90; 100; 125; ; ; ; ; ; ; ; </v>
      </c>
      <c r="N28" s="51" t="str">
        <f t="shared" si="0"/>
        <v xml:space="preserve">25,8; 28; 36,2; 40; 51,5; 60; ; ; ; ; ; ; ; ; ; ; ; ; ; ; ; </v>
      </c>
      <c r="O28" s="51" t="str">
        <f t="shared" si="0"/>
        <v xml:space="preserve">710; 900; 914,4; 1117,6; 11176,6; ; ; ; ; ; ; ; ; ; ; ; ; ; ; ; ; </v>
      </c>
      <c r="P28" s="51" t="str">
        <f t="shared" si="0"/>
        <v xml:space="preserve">200; 250; 280; 200; 250; 280; 315; индивидуально (в зависимости от выбранных чисел качаний); ; ; ; ; ; ; ; ; ; ; ; ; ; ; ; ; ; ; </v>
      </c>
    </row>
    <row r="29" spans="7:16" x14ac:dyDescent="0.25">
      <c r="H29" s="49" t="s">
        <v>137</v>
      </c>
      <c r="I29" s="49" t="s">
        <v>143</v>
      </c>
      <c r="J29" s="49" t="s">
        <v>142</v>
      </c>
      <c r="K29" s="49" t="s">
        <v>138</v>
      </c>
      <c r="L29" s="49" t="s">
        <v>144</v>
      </c>
      <c r="M29" s="49" t="s">
        <v>139</v>
      </c>
      <c r="N29" s="49" t="s">
        <v>140</v>
      </c>
      <c r="O29" s="49" t="s">
        <v>141</v>
      </c>
      <c r="P29" s="49" t="s">
        <v>145</v>
      </c>
    </row>
    <row r="33" spans="1:17" ht="36" x14ac:dyDescent="0.3">
      <c r="A33" s="15" t="s">
        <v>105</v>
      </c>
      <c r="B33" s="15"/>
      <c r="H33" s="23" t="s">
        <v>97</v>
      </c>
      <c r="I33" s="23" t="s">
        <v>98</v>
      </c>
      <c r="J33" s="23" t="s">
        <v>99</v>
      </c>
      <c r="K33" s="23" t="s">
        <v>100</v>
      </c>
      <c r="L33" s="23" t="s">
        <v>101</v>
      </c>
      <c r="M33" s="23" t="s">
        <v>102</v>
      </c>
    </row>
    <row r="34" spans="1:17" x14ac:dyDescent="0.25">
      <c r="A34" t="str">
        <f>UPPER(A33)</f>
        <v>ГИДРАВЛИЧЕСКИЕ ПРИВОДЫ ШГН</v>
      </c>
      <c r="B34" s="27" t="s">
        <v>97</v>
      </c>
      <c r="H34" s="24">
        <v>30</v>
      </c>
      <c r="I34" s="25">
        <v>3</v>
      </c>
      <c r="J34" s="26" t="s">
        <v>103</v>
      </c>
      <c r="K34" s="24">
        <v>11</v>
      </c>
      <c r="L34" s="24">
        <v>15</v>
      </c>
      <c r="M34" s="24">
        <v>250</v>
      </c>
    </row>
    <row r="35" spans="1:17" x14ac:dyDescent="0.25">
      <c r="A35" s="49" t="s">
        <v>130</v>
      </c>
      <c r="B35" s="27" t="s">
        <v>98</v>
      </c>
      <c r="H35" s="24">
        <v>120</v>
      </c>
      <c r="I35" s="25">
        <v>6</v>
      </c>
      <c r="J35" s="26" t="s">
        <v>104</v>
      </c>
      <c r="K35" s="24">
        <v>45</v>
      </c>
      <c r="L35" s="24">
        <v>20</v>
      </c>
      <c r="M35" s="24">
        <v>400</v>
      </c>
    </row>
    <row r="36" spans="1:17" x14ac:dyDescent="0.25">
      <c r="B36" s="27" t="s">
        <v>99</v>
      </c>
    </row>
    <row r="37" spans="1:17" x14ac:dyDescent="0.25">
      <c r="B37" s="27" t="s">
        <v>100</v>
      </c>
    </row>
    <row r="38" spans="1:17" x14ac:dyDescent="0.25">
      <c r="B38" s="27" t="s">
        <v>101</v>
      </c>
    </row>
    <row r="39" spans="1:17" x14ac:dyDescent="0.25">
      <c r="B39" s="27" t="s">
        <v>102</v>
      </c>
    </row>
    <row r="46" spans="1:17" ht="60" x14ac:dyDescent="0.3">
      <c r="A46" s="28" t="s">
        <v>106</v>
      </c>
      <c r="H46" s="23" t="s">
        <v>29</v>
      </c>
      <c r="I46" s="16" t="s">
        <v>107</v>
      </c>
      <c r="J46" s="16" t="s">
        <v>108</v>
      </c>
      <c r="K46" s="23" t="s">
        <v>32</v>
      </c>
      <c r="L46" s="23" t="s">
        <v>34</v>
      </c>
      <c r="M46" s="23" t="s">
        <v>35</v>
      </c>
      <c r="N46" s="23" t="s">
        <v>36</v>
      </c>
      <c r="O46" s="23" t="s">
        <v>109</v>
      </c>
      <c r="P46" s="16" t="s">
        <v>110</v>
      </c>
      <c r="Q46" s="16" t="s">
        <v>111</v>
      </c>
    </row>
    <row r="47" spans="1:17" ht="36" x14ac:dyDescent="0.25">
      <c r="A47" t="str">
        <f>UPPER(A46)</f>
        <v>МОБИЛЬНЫЙ ПРИВОД ШГН</v>
      </c>
      <c r="B47" s="23" t="s">
        <v>29</v>
      </c>
      <c r="H47" s="29">
        <v>91</v>
      </c>
      <c r="I47" s="29" t="s">
        <v>112</v>
      </c>
      <c r="J47" s="29" t="s">
        <v>113</v>
      </c>
      <c r="K47" s="29" t="s">
        <v>114</v>
      </c>
      <c r="L47" s="29">
        <v>37</v>
      </c>
      <c r="M47" s="29">
        <v>40</v>
      </c>
      <c r="N47" s="18">
        <v>1250</v>
      </c>
      <c r="O47" s="29" t="s">
        <v>115</v>
      </c>
      <c r="P47" s="18">
        <v>30</v>
      </c>
      <c r="Q47" s="29">
        <v>750</v>
      </c>
    </row>
    <row r="48" spans="1:17" x14ac:dyDescent="0.25">
      <c r="A48" s="49" t="s">
        <v>131</v>
      </c>
      <c r="B48" s="16" t="s">
        <v>107</v>
      </c>
    </row>
    <row r="49" spans="1:10" x14ac:dyDescent="0.25">
      <c r="B49" s="16" t="s">
        <v>108</v>
      </c>
    </row>
    <row r="50" spans="1:10" x14ac:dyDescent="0.25">
      <c r="B50" s="23" t="s">
        <v>32</v>
      </c>
    </row>
    <row r="51" spans="1:10" x14ac:dyDescent="0.25">
      <c r="B51" s="23" t="s">
        <v>34</v>
      </c>
    </row>
    <row r="52" spans="1:10" x14ac:dyDescent="0.25">
      <c r="B52" s="23" t="s">
        <v>35</v>
      </c>
    </row>
    <row r="53" spans="1:10" x14ac:dyDescent="0.25">
      <c r="B53" s="23" t="s">
        <v>36</v>
      </c>
    </row>
    <row r="54" spans="1:10" x14ac:dyDescent="0.25">
      <c r="B54" s="23" t="s">
        <v>109</v>
      </c>
    </row>
    <row r="55" spans="1:10" x14ac:dyDescent="0.25">
      <c r="B55" s="16" t="s">
        <v>110</v>
      </c>
    </row>
    <row r="56" spans="1:10" x14ac:dyDescent="0.25">
      <c r="B56" s="16" t="s">
        <v>111</v>
      </c>
    </row>
    <row r="61" spans="1:10" ht="36" x14ac:dyDescent="0.3">
      <c r="A61" s="30" t="s">
        <v>116</v>
      </c>
      <c r="H61" s="23" t="s">
        <v>117</v>
      </c>
      <c r="I61" s="16" t="s">
        <v>118</v>
      </c>
      <c r="J61" s="23" t="s">
        <v>119</v>
      </c>
    </row>
    <row r="62" spans="1:10" ht="24" x14ac:dyDescent="0.25">
      <c r="B62" s="23" t="s">
        <v>117</v>
      </c>
      <c r="H62" s="29">
        <v>28</v>
      </c>
      <c r="I62" s="18">
        <v>40</v>
      </c>
      <c r="J62" s="29">
        <v>90</v>
      </c>
    </row>
    <row r="63" spans="1:10" x14ac:dyDescent="0.25">
      <c r="B63" s="16" t="s">
        <v>118</v>
      </c>
      <c r="H63" s="29">
        <v>40</v>
      </c>
      <c r="I63" s="18">
        <v>37</v>
      </c>
      <c r="J63" s="29">
        <v>110</v>
      </c>
    </row>
    <row r="64" spans="1:10" x14ac:dyDescent="0.25">
      <c r="B64" s="23" t="s">
        <v>119</v>
      </c>
    </row>
    <row r="66" spans="1:10" x14ac:dyDescent="0.25">
      <c r="H66" s="51" t="str">
        <f>CONCATENATE(H62,"; ",H63,"; ",H64,"; ",H65)</f>
        <v xml:space="preserve">28; 40; ; </v>
      </c>
      <c r="I66" s="51" t="str">
        <f>CONCATENATE(I62,"; ",I63,"; ",I64,"; ",I65)</f>
        <v xml:space="preserve">40; 37; ; </v>
      </c>
      <c r="J66" s="51" t="str">
        <f>CONCATENATE(J62,"; ",J63,"; ",J64,"; ",J65)</f>
        <v xml:space="preserve">90; 110; ; </v>
      </c>
    </row>
    <row r="67" spans="1:10" x14ac:dyDescent="0.25">
      <c r="J67" s="49" t="s">
        <v>135</v>
      </c>
    </row>
    <row r="71" spans="1:10" ht="36" x14ac:dyDescent="0.3">
      <c r="A71" s="30" t="s">
        <v>120</v>
      </c>
      <c r="H71" s="23" t="s">
        <v>117</v>
      </c>
      <c r="I71" s="16" t="s">
        <v>118</v>
      </c>
      <c r="J71" s="23" t="s">
        <v>119</v>
      </c>
    </row>
    <row r="72" spans="1:10" ht="24" x14ac:dyDescent="0.25">
      <c r="B72" s="23" t="s">
        <v>117</v>
      </c>
      <c r="C72" s="49"/>
      <c r="H72" s="29">
        <v>28</v>
      </c>
      <c r="I72" s="18" t="s">
        <v>121</v>
      </c>
      <c r="J72" s="29">
        <v>90</v>
      </c>
    </row>
    <row r="73" spans="1:10" x14ac:dyDescent="0.25">
      <c r="B73" s="16" t="s">
        <v>118</v>
      </c>
      <c r="H73" s="29">
        <v>40</v>
      </c>
      <c r="I73" s="18" t="s">
        <v>121</v>
      </c>
      <c r="J73" s="29">
        <v>120</v>
      </c>
    </row>
    <row r="74" spans="1:10" x14ac:dyDescent="0.25">
      <c r="B74" s="23" t="s">
        <v>119</v>
      </c>
      <c r="H74" s="29">
        <v>60</v>
      </c>
      <c r="I74" s="18" t="s">
        <v>122</v>
      </c>
      <c r="J74" s="29">
        <v>150</v>
      </c>
    </row>
    <row r="77" spans="1:10" ht="25" x14ac:dyDescent="0.25">
      <c r="H77" s="51" t="str">
        <f>CONCATENATE(H72,"; ",H73,"; ",H74,"; ",H75)</f>
        <v xml:space="preserve">28; 40; 60; </v>
      </c>
      <c r="I77" s="51" t="str">
        <f t="shared" ref="I77:J77" si="1">CONCATENATE(I72,"; ",I73,"; ",I74,"; ",I75)</f>
        <v xml:space="preserve">63; 90; 125; 63; 90; 125; 68; 90; </v>
      </c>
      <c r="J77" s="51" t="str">
        <f t="shared" si="1"/>
        <v xml:space="preserve">90; 120; 150; </v>
      </c>
    </row>
    <row r="78" spans="1:10" x14ac:dyDescent="0.25">
      <c r="H78" s="49" t="s">
        <v>132</v>
      </c>
      <c r="I78" s="49" t="s">
        <v>133</v>
      </c>
      <c r="J78" s="49" t="s">
        <v>134</v>
      </c>
    </row>
  </sheetData>
  <autoFilter ref="G4:P26"/>
  <sortState ref="L5:L6">
    <sortCondition ref="L5:L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Приводы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2022-09-05T10:11:05Z</cp:lastPrinted>
  <dcterms:created xsi:type="dcterms:W3CDTF">1996-10-08T23:32:33Z</dcterms:created>
  <dcterms:modified xsi:type="dcterms:W3CDTF">2022-12-23T17:59:48Z</dcterms:modified>
</cp:coreProperties>
</file>